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630" yWindow="600" windowWidth="15015" windowHeight="11760"/>
  </bookViews>
  <sheets>
    <sheet name="11-18 лет" sheetId="37" r:id="rId1"/>
  </sheets>
  <definedNames>
    <definedName name="_xlnm.Print_Area" localSheetId="0">'11-18 лет'!$A$1:$U$155</definedName>
  </definedNames>
  <calcPr calcId="145621"/>
</workbook>
</file>

<file path=xl/calcChain.xml><?xml version="1.0" encoding="utf-8"?>
<calcChain xmlns="http://schemas.openxmlformats.org/spreadsheetml/2006/main">
  <c r="D122" i="37" l="1"/>
  <c r="C93" i="37"/>
  <c r="D93" i="37"/>
  <c r="D64" i="37"/>
  <c r="C49" i="37" l="1"/>
  <c r="C34" i="37" l="1"/>
  <c r="C35" i="37" s="1"/>
  <c r="D20" i="37"/>
  <c r="D34" i="37"/>
  <c r="C123" i="37"/>
  <c r="D137" i="37"/>
  <c r="D138" i="37" s="1"/>
  <c r="C138" i="37"/>
  <c r="G64" i="37" l="1"/>
  <c r="G65" i="37" s="1"/>
  <c r="G137" i="37"/>
  <c r="G152" i="37"/>
  <c r="C50" i="37"/>
  <c r="D152" i="37"/>
  <c r="D21" i="37"/>
  <c r="E122" i="37"/>
  <c r="F122" i="37"/>
  <c r="G122" i="37"/>
  <c r="H122" i="37"/>
  <c r="I122" i="37"/>
  <c r="J122" i="37"/>
  <c r="K122" i="37"/>
  <c r="L122" i="37"/>
  <c r="M122" i="37"/>
  <c r="N122" i="37"/>
  <c r="O122" i="37"/>
  <c r="P122" i="37"/>
  <c r="Q122" i="37"/>
  <c r="R122" i="37"/>
  <c r="S122" i="37"/>
  <c r="T122" i="37"/>
  <c r="U122" i="37"/>
  <c r="U152" i="37" l="1"/>
  <c r="U153" i="37" s="1"/>
  <c r="T152" i="37"/>
  <c r="T153" i="37" s="1"/>
  <c r="S152" i="37"/>
  <c r="S153" i="37" s="1"/>
  <c r="R152" i="37"/>
  <c r="R153" i="37" s="1"/>
  <c r="Q152" i="37"/>
  <c r="Q153" i="37" s="1"/>
  <c r="P152" i="37"/>
  <c r="P153" i="37" s="1"/>
  <c r="O152" i="37"/>
  <c r="O153" i="37" s="1"/>
  <c r="N152" i="37"/>
  <c r="N153" i="37" s="1"/>
  <c r="M152" i="37"/>
  <c r="M153" i="37" s="1"/>
  <c r="L152" i="37"/>
  <c r="L153" i="37" s="1"/>
  <c r="K152" i="37"/>
  <c r="K153" i="37" s="1"/>
  <c r="J152" i="37"/>
  <c r="J153" i="37" s="1"/>
  <c r="I152" i="37"/>
  <c r="I153" i="37" s="1"/>
  <c r="H152" i="37"/>
  <c r="H153" i="37" s="1"/>
  <c r="G153" i="37"/>
  <c r="F152" i="37"/>
  <c r="F153" i="37" s="1"/>
  <c r="E152" i="37"/>
  <c r="E153" i="37" s="1"/>
  <c r="D153" i="37"/>
  <c r="C153" i="37"/>
  <c r="U137" i="37"/>
  <c r="U138" i="37" s="1"/>
  <c r="T137" i="37"/>
  <c r="T138" i="37" s="1"/>
  <c r="S137" i="37"/>
  <c r="S138" i="37" s="1"/>
  <c r="R137" i="37"/>
  <c r="R138" i="37" s="1"/>
  <c r="Q137" i="37"/>
  <c r="Q138" i="37" s="1"/>
  <c r="P137" i="37"/>
  <c r="P138" i="37" s="1"/>
  <c r="O137" i="37"/>
  <c r="O138" i="37" s="1"/>
  <c r="N137" i="37"/>
  <c r="N138" i="37" s="1"/>
  <c r="M137" i="37"/>
  <c r="M138" i="37" s="1"/>
  <c r="L137" i="37"/>
  <c r="L138" i="37" s="1"/>
  <c r="K137" i="37"/>
  <c r="K138" i="37" s="1"/>
  <c r="J137" i="37"/>
  <c r="J138" i="37" s="1"/>
  <c r="I137" i="37"/>
  <c r="I138" i="37" s="1"/>
  <c r="H137" i="37"/>
  <c r="H138" i="37" s="1"/>
  <c r="G138" i="37"/>
  <c r="F137" i="37"/>
  <c r="F138" i="37" s="1"/>
  <c r="E137" i="37"/>
  <c r="E138" i="37" s="1"/>
  <c r="U123" i="37"/>
  <c r="T123" i="37"/>
  <c r="S123" i="37"/>
  <c r="R123" i="37"/>
  <c r="Q123" i="37"/>
  <c r="P123" i="37"/>
  <c r="O123" i="37"/>
  <c r="N123" i="37"/>
  <c r="M123" i="37"/>
  <c r="L123" i="37"/>
  <c r="K123" i="37"/>
  <c r="J123" i="37"/>
  <c r="I123" i="37"/>
  <c r="H123" i="37"/>
  <c r="G123" i="37"/>
  <c r="F123" i="37"/>
  <c r="E123" i="37"/>
  <c r="D123" i="37"/>
  <c r="U107" i="37"/>
  <c r="U108" i="37" s="1"/>
  <c r="T107" i="37"/>
  <c r="T108" i="37" s="1"/>
  <c r="S107" i="37"/>
  <c r="S108" i="37" s="1"/>
  <c r="R107" i="37"/>
  <c r="R108" i="37" s="1"/>
  <c r="Q107" i="37"/>
  <c r="Q108" i="37" s="1"/>
  <c r="P107" i="37"/>
  <c r="P108" i="37" s="1"/>
  <c r="O107" i="37"/>
  <c r="O108" i="37" s="1"/>
  <c r="N107" i="37"/>
  <c r="N108" i="37" s="1"/>
  <c r="M107" i="37"/>
  <c r="M108" i="37" s="1"/>
  <c r="L107" i="37"/>
  <c r="L108" i="37" s="1"/>
  <c r="K107" i="37"/>
  <c r="K108" i="37" s="1"/>
  <c r="J107" i="37"/>
  <c r="J108" i="37" s="1"/>
  <c r="I107" i="37"/>
  <c r="I108" i="37" s="1"/>
  <c r="H107" i="37"/>
  <c r="H108" i="37" s="1"/>
  <c r="G107" i="37"/>
  <c r="G108" i="37" s="1"/>
  <c r="F107" i="37"/>
  <c r="F108" i="37" s="1"/>
  <c r="E107" i="37"/>
  <c r="E108" i="37" s="1"/>
  <c r="D107" i="37"/>
  <c r="D108" i="37" s="1"/>
  <c r="U93" i="37"/>
  <c r="U94" i="37" s="1"/>
  <c r="T93" i="37"/>
  <c r="T94" i="37" s="1"/>
  <c r="S93" i="37"/>
  <c r="S94" i="37" s="1"/>
  <c r="R93" i="37"/>
  <c r="R94" i="37" s="1"/>
  <c r="Q93" i="37"/>
  <c r="Q94" i="37" s="1"/>
  <c r="P93" i="37"/>
  <c r="P94" i="37" s="1"/>
  <c r="O93" i="37"/>
  <c r="O94" i="37" s="1"/>
  <c r="N93" i="37"/>
  <c r="N94" i="37" s="1"/>
  <c r="M93" i="37"/>
  <c r="M94" i="37" s="1"/>
  <c r="L93" i="37"/>
  <c r="L94" i="37" s="1"/>
  <c r="K93" i="37"/>
  <c r="K94" i="37" s="1"/>
  <c r="J93" i="37"/>
  <c r="J94" i="37" s="1"/>
  <c r="I93" i="37"/>
  <c r="I94" i="37" s="1"/>
  <c r="H93" i="37"/>
  <c r="H94" i="37" s="1"/>
  <c r="G93" i="37"/>
  <c r="G94" i="37" s="1"/>
  <c r="F93" i="37"/>
  <c r="F94" i="37" s="1"/>
  <c r="E93" i="37"/>
  <c r="E94" i="37" s="1"/>
  <c r="D94" i="37"/>
  <c r="C94" i="37"/>
  <c r="U78" i="37"/>
  <c r="U79" i="37" s="1"/>
  <c r="T78" i="37"/>
  <c r="T79" i="37" s="1"/>
  <c r="S78" i="37"/>
  <c r="S79" i="37" s="1"/>
  <c r="R78" i="37"/>
  <c r="R79" i="37" s="1"/>
  <c r="Q78" i="37"/>
  <c r="Q79" i="37" s="1"/>
  <c r="P78" i="37"/>
  <c r="P79" i="37" s="1"/>
  <c r="O78" i="37"/>
  <c r="O79" i="37" s="1"/>
  <c r="N78" i="37"/>
  <c r="N79" i="37" s="1"/>
  <c r="M78" i="37"/>
  <c r="M79" i="37" s="1"/>
  <c r="L78" i="37"/>
  <c r="L79" i="37" s="1"/>
  <c r="K78" i="37"/>
  <c r="K79" i="37" s="1"/>
  <c r="J78" i="37"/>
  <c r="J79" i="37" s="1"/>
  <c r="I78" i="37"/>
  <c r="I79" i="37" s="1"/>
  <c r="H78" i="37"/>
  <c r="H79" i="37" s="1"/>
  <c r="G78" i="37"/>
  <c r="G79" i="37" s="1"/>
  <c r="F78" i="37"/>
  <c r="F79" i="37" s="1"/>
  <c r="E78" i="37"/>
  <c r="E79" i="37" s="1"/>
  <c r="D78" i="37"/>
  <c r="D79" i="37" s="1"/>
  <c r="U64" i="37"/>
  <c r="U65" i="37" s="1"/>
  <c r="T64" i="37"/>
  <c r="T65" i="37" s="1"/>
  <c r="S64" i="37"/>
  <c r="S65" i="37" s="1"/>
  <c r="R64" i="37"/>
  <c r="R65" i="37" s="1"/>
  <c r="Q64" i="37"/>
  <c r="Q65" i="37" s="1"/>
  <c r="P64" i="37"/>
  <c r="P65" i="37" s="1"/>
  <c r="O64" i="37"/>
  <c r="O65" i="37" s="1"/>
  <c r="N64" i="37"/>
  <c r="N65" i="37" s="1"/>
  <c r="M64" i="37"/>
  <c r="M65" i="37" s="1"/>
  <c r="L64" i="37"/>
  <c r="L65" i="37" s="1"/>
  <c r="K64" i="37"/>
  <c r="K65" i="37" s="1"/>
  <c r="J64" i="37"/>
  <c r="J65" i="37" s="1"/>
  <c r="I64" i="37"/>
  <c r="I65" i="37" s="1"/>
  <c r="H64" i="37"/>
  <c r="H65" i="37" s="1"/>
  <c r="F64" i="37"/>
  <c r="F65" i="37" s="1"/>
  <c r="E64" i="37"/>
  <c r="E65" i="37" s="1"/>
  <c r="D65" i="37"/>
  <c r="C65" i="37"/>
  <c r="U49" i="37"/>
  <c r="U50" i="37" s="1"/>
  <c r="T49" i="37"/>
  <c r="T50" i="37" s="1"/>
  <c r="S49" i="37"/>
  <c r="S50" i="37" s="1"/>
  <c r="R49" i="37"/>
  <c r="R50" i="37" s="1"/>
  <c r="Q49" i="37"/>
  <c r="Q50" i="37" s="1"/>
  <c r="P49" i="37"/>
  <c r="P50" i="37" s="1"/>
  <c r="O49" i="37"/>
  <c r="O50" i="37" s="1"/>
  <c r="N49" i="37"/>
  <c r="N50" i="37" s="1"/>
  <c r="M49" i="37"/>
  <c r="M50" i="37" s="1"/>
  <c r="L49" i="37"/>
  <c r="L50" i="37" s="1"/>
  <c r="K49" i="37"/>
  <c r="K50" i="37" s="1"/>
  <c r="J49" i="37"/>
  <c r="J50" i="37" s="1"/>
  <c r="I49" i="37"/>
  <c r="I50" i="37" s="1"/>
  <c r="H49" i="37"/>
  <c r="H50" i="37" s="1"/>
  <c r="G49" i="37"/>
  <c r="G50" i="37" s="1"/>
  <c r="F49" i="37"/>
  <c r="F50" i="37" s="1"/>
  <c r="E49" i="37"/>
  <c r="E50" i="37" s="1"/>
  <c r="D49" i="37"/>
  <c r="D50" i="37" s="1"/>
  <c r="U34" i="37"/>
  <c r="U35" i="37" s="1"/>
  <c r="T34" i="37"/>
  <c r="T35" i="37" s="1"/>
  <c r="S34" i="37"/>
  <c r="S35" i="37" s="1"/>
  <c r="R34" i="37"/>
  <c r="R35" i="37" s="1"/>
  <c r="Q34" i="37"/>
  <c r="Q35" i="37" s="1"/>
  <c r="P34" i="37"/>
  <c r="P35" i="37" s="1"/>
  <c r="O34" i="37"/>
  <c r="O35" i="37" s="1"/>
  <c r="N34" i="37"/>
  <c r="N35" i="37" s="1"/>
  <c r="M34" i="37"/>
  <c r="M35" i="37" s="1"/>
  <c r="L34" i="37"/>
  <c r="L35" i="37" s="1"/>
  <c r="K34" i="37"/>
  <c r="K35" i="37" s="1"/>
  <c r="J34" i="37"/>
  <c r="J35" i="37" s="1"/>
  <c r="I34" i="37"/>
  <c r="I35" i="37" s="1"/>
  <c r="H34" i="37"/>
  <c r="H35" i="37" s="1"/>
  <c r="G34" i="37"/>
  <c r="G35" i="37" s="1"/>
  <c r="F34" i="37"/>
  <c r="F35" i="37" s="1"/>
  <c r="E34" i="37"/>
  <c r="E35" i="37" s="1"/>
  <c r="D35" i="37"/>
  <c r="U20" i="37"/>
  <c r="U21" i="37" s="1"/>
  <c r="T20" i="37"/>
  <c r="T21" i="37" s="1"/>
  <c r="S20" i="37"/>
  <c r="S21" i="37" s="1"/>
  <c r="R20" i="37"/>
  <c r="R21" i="37" s="1"/>
  <c r="Q20" i="37"/>
  <c r="Q21" i="37" s="1"/>
  <c r="P20" i="37"/>
  <c r="P21" i="37" s="1"/>
  <c r="O20" i="37"/>
  <c r="O21" i="37" s="1"/>
  <c r="N20" i="37"/>
  <c r="N21" i="37" s="1"/>
  <c r="M20" i="37"/>
  <c r="M21" i="37" s="1"/>
  <c r="L20" i="37"/>
  <c r="L21" i="37" s="1"/>
  <c r="K20" i="37"/>
  <c r="K21" i="37" s="1"/>
  <c r="J20" i="37"/>
  <c r="J21" i="37" s="1"/>
  <c r="I20" i="37"/>
  <c r="I21" i="37" s="1"/>
  <c r="H20" i="37"/>
  <c r="H21" i="37" s="1"/>
  <c r="G20" i="37"/>
  <c r="G21" i="37" s="1"/>
  <c r="F20" i="37"/>
  <c r="F21" i="37" s="1"/>
  <c r="E20" i="37"/>
  <c r="E21" i="37" s="1"/>
  <c r="C168" i="37" l="1"/>
  <c r="F161" i="37"/>
  <c r="F162" i="37" s="1"/>
  <c r="D161" i="37"/>
  <c r="H161" i="37"/>
  <c r="H162" i="37" s="1"/>
  <c r="J161" i="37"/>
  <c r="J162" i="37" s="1"/>
  <c r="L161" i="37"/>
  <c r="L162" i="37" s="1"/>
  <c r="N161" i="37"/>
  <c r="N162" i="37" s="1"/>
  <c r="P161" i="37"/>
  <c r="P162" i="37" s="1"/>
  <c r="R161" i="37"/>
  <c r="R162" i="37" s="1"/>
  <c r="T161" i="37"/>
  <c r="T162" i="37" s="1"/>
  <c r="C161" i="37"/>
  <c r="C162" i="37" s="1"/>
  <c r="E161" i="37"/>
  <c r="E162" i="37" s="1"/>
  <c r="G161" i="37"/>
  <c r="G162" i="37" s="1"/>
  <c r="I161" i="37"/>
  <c r="I162" i="37" s="1"/>
  <c r="K161" i="37"/>
  <c r="K162" i="37" s="1"/>
  <c r="M161" i="37"/>
  <c r="M162" i="37" s="1"/>
  <c r="O161" i="37"/>
  <c r="O162" i="37" s="1"/>
  <c r="Q161" i="37"/>
  <c r="Q162" i="37" s="1"/>
  <c r="S161" i="37"/>
  <c r="S162" i="37" s="1"/>
  <c r="D162" i="37" l="1"/>
  <c r="D163" i="37"/>
  <c r="E163" i="37"/>
</calcChain>
</file>

<file path=xl/sharedStrings.xml><?xml version="1.0" encoding="utf-8"?>
<sst xmlns="http://schemas.openxmlformats.org/spreadsheetml/2006/main" count="663" uniqueCount="122">
  <si>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</si>
  <si>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</si>
  <si>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</si>
  <si>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</si>
  <si>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</si>
  <si>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</si>
  <si>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</si>
  <si>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</si>
  <si>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</si>
  <si>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</si>
  <si>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</si>
  <si>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</si>
  <si>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</si>
  <si>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</si>
  <si>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</si>
  <si>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</si>
  <si>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</si>
  <si>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</si>
  <si>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</si>
  <si>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</si>
  <si>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</si>
  <si>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</si>
  <si>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</si>
  <si>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</si>
  <si>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</si>
  <si>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</si>
  <si>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</si>
  <si>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</si>
  <si>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</si>
  <si>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</si>
  <si>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</si>
  <si>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</si>
  <si>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</si>
  <si>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</si>
  <si>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</si>
  <si>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</si>
  <si>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54-21гн-2020</t>
  </si>
  <si>
    <t>Какао с молоком</t>
  </si>
  <si>
    <t>Среда, 1 неделя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</si>
  <si>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</si>
  <si>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</si>
  <si>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</si>
  <si>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</si>
  <si>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</si>
  <si>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</si>
  <si>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</si>
  <si>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</si>
  <si>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</si>
  <si>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</si>
  <si>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</si>
  <si>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</si>
  <si>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54-6г-2020</t>
  </si>
  <si>
    <t>Рис отварной</t>
  </si>
  <si>
    <t>54-16з-2020</t>
  </si>
  <si>
    <t>Винегрет с растительным маслом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</si>
  <si>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</si>
  <si>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</si>
  <si>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</si>
  <si>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</si>
  <si>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</si>
  <si>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</si>
  <si>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</si>
  <si>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</si>
  <si>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Плов из говядины</t>
  </si>
  <si>
    <t>Компот из кураги</t>
  </si>
  <si>
    <t>54-7р-2020</t>
  </si>
  <si>
    <t>Рыба припущенная в молоко</t>
  </si>
  <si>
    <t>Салат из свеклы отварной с растительным маслом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</si>
  <si>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</si>
  <si>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</si>
  <si>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</si>
  <si>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</si>
  <si>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</si>
  <si>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</si>
  <si>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</si>
  <si>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</si>
  <si>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</si>
  <si>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</si>
  <si>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</si>
  <si>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</si>
  <si>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</si>
  <si>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</si>
  <si>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</si>
  <si>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</si>
  <si>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</si>
  <si>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</si>
  <si>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</si>
  <si>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</si>
  <si>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</si>
  <si>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Горячий завтрак</t>
  </si>
  <si>
    <t>ном.рец №174</t>
  </si>
  <si>
    <t>СОГЛАСОВАНО</t>
  </si>
  <si>
    <t>УТВЕРЖДЕНО</t>
  </si>
  <si>
    <t>11-18</t>
  </si>
  <si>
    <t>11-18 лет</t>
  </si>
  <si>
    <t>180/40</t>
  </si>
  <si>
    <t>170/50</t>
  </si>
  <si>
    <t>Тефтели мясные из говядины, полуфабрикат в соусе</t>
  </si>
  <si>
    <t>60/40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</si>
  <si>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</si>
  <si>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</si>
  <si>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</si>
  <si>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</si>
  <si>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</si>
  <si>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75/30</t>
  </si>
  <si>
    <t xml:space="preserve">Меню  для организации питания детей возрасте от 11 до 18 лет в образовательных учреждениях Мензелинского района РТ  на 1 полугодие 2022-2023 учебный год. </t>
  </si>
  <si>
    <t>54-11з</t>
  </si>
  <si>
    <t>Салат из моркови с яблоками с растительным маслом</t>
  </si>
  <si>
    <t>54-7з</t>
  </si>
  <si>
    <t>Салат из белокочанной капусты с растительным маслом</t>
  </si>
  <si>
    <t>Суп картофельный с вермишелью</t>
  </si>
  <si>
    <t>54-13з</t>
  </si>
  <si>
    <t>54-9з-2020</t>
  </si>
  <si>
    <t>Салат из белокочанной капусты с морковью, яблоками и растительным маслом</t>
  </si>
  <si>
    <t>№ рец. 290</t>
  </si>
  <si>
    <t>Птица тушеная в соусе</t>
  </si>
  <si>
    <t>50/50</t>
  </si>
  <si>
    <t>54-11з-2020</t>
  </si>
  <si>
    <t>Борщ</t>
  </si>
  <si>
    <t>Овощи для салатов (морковь, лук, капуста, картофель) урожай 2022 года</t>
  </si>
  <si>
    <t>Директор МБОУ "СОШ №2" г.Мензелинска</t>
  </si>
  <si>
    <t>__________________Габдуллин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</si>
</sst>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4" xfId="0" applyBorder="1"/>
    <xf numFmtId="0" fontId="3" fillId="0" borderId="4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0"/>
  <sheetViews>
    <sheetView tabSelected="1" topLeftCell="A148" zoomScaleNormal="100" workbookViewId="0">
      <selection activeCell="A3" sqref="A3:G3"/>
    </sheetView>
  </sheetViews>
  <sheetFormatPr defaultRowHeight="15" x14ac:dyDescent="0.25"/>
  <cols>
    <col min="1" max="1" width="14" customWidth="1"/>
    <col min="2" max="2" width="35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x14ac:dyDescent="0.25">
      <c r="A1" s="56" t="s">
        <v>91</v>
      </c>
      <c r="B1" s="57"/>
      <c r="O1" s="58" t="s">
        <v>92</v>
      </c>
      <c r="P1" s="59"/>
      <c r="Q1" s="59"/>
      <c r="R1" s="59"/>
      <c r="S1" s="59"/>
      <c r="T1" s="59"/>
      <c r="U1" s="59"/>
    </row>
    <row r="2" spans="1:21" ht="18.75" customHeight="1" x14ac:dyDescent="0.25">
      <c r="A2" s="60" t="s">
        <v>120</v>
      </c>
      <c r="B2" s="61"/>
      <c r="C2" s="61"/>
      <c r="D2" s="61"/>
      <c r="E2" s="61"/>
      <c r="F2" s="61"/>
      <c r="G2" s="61"/>
      <c r="O2" s="62" t="s">
        <v>102</v>
      </c>
      <c r="P2" s="63"/>
      <c r="Q2" s="63"/>
      <c r="R2" s="63"/>
      <c r="S2" s="63"/>
      <c r="T2" s="63"/>
      <c r="U2" s="63"/>
    </row>
    <row r="3" spans="1:21" ht="24.75" customHeight="1" x14ac:dyDescent="0.25">
      <c r="A3" s="56" t="s">
        <v>121</v>
      </c>
      <c r="B3" s="57"/>
      <c r="C3" s="57"/>
      <c r="D3" s="57"/>
      <c r="E3" s="57"/>
      <c r="F3" s="57"/>
      <c r="G3" s="57"/>
      <c r="O3" s="58" t="s">
        <v>103</v>
      </c>
      <c r="P3" s="59"/>
      <c r="Q3" s="59"/>
      <c r="R3" s="59"/>
      <c r="S3" s="59"/>
      <c r="T3" s="59"/>
      <c r="U3" s="59"/>
    </row>
    <row r="4" spans="1:21" x14ac:dyDescent="0.25">
      <c r="A4" s="32"/>
      <c r="B4" s="32"/>
    </row>
    <row r="5" spans="1:21" x14ac:dyDescent="0.25">
      <c r="B5" s="1"/>
    </row>
    <row r="6" spans="1:21" x14ac:dyDescent="0.25">
      <c r="A6" s="54" t="s">
        <v>105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spans="1:21" x14ac:dyDescent="0.25">
      <c r="A7" s="31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 ht="24" customHeight="1" x14ac:dyDescent="0.3">
      <c r="A8" s="46" t="s">
        <v>68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</row>
    <row r="9" spans="1:21" ht="19.5" customHeight="1" x14ac:dyDescent="0.25">
      <c r="A9" s="37" t="s">
        <v>0</v>
      </c>
      <c r="B9" s="37" t="s">
        <v>80</v>
      </c>
      <c r="C9" s="47" t="s">
        <v>1</v>
      </c>
      <c r="D9" s="49" t="s">
        <v>81</v>
      </c>
      <c r="E9" s="50"/>
      <c r="F9" s="51"/>
      <c r="G9" s="43" t="s">
        <v>5</v>
      </c>
      <c r="H9" s="52" t="s">
        <v>78</v>
      </c>
      <c r="I9" s="52"/>
      <c r="J9" s="52"/>
      <c r="K9" s="52"/>
      <c r="L9" s="52"/>
      <c r="M9" s="52" t="s">
        <v>79</v>
      </c>
      <c r="N9" s="52"/>
      <c r="O9" s="52"/>
      <c r="P9" s="52"/>
      <c r="Q9" s="52"/>
      <c r="R9" s="52"/>
      <c r="S9" s="52"/>
      <c r="T9" s="52"/>
      <c r="U9" s="52"/>
    </row>
    <row r="10" spans="1:21" ht="24.75" customHeight="1" x14ac:dyDescent="0.25">
      <c r="A10" s="37"/>
      <c r="B10" s="37"/>
      <c r="C10" s="48"/>
      <c r="D10" s="22" t="s">
        <v>2</v>
      </c>
      <c r="E10" s="23" t="s">
        <v>3</v>
      </c>
      <c r="F10" s="23" t="s">
        <v>4</v>
      </c>
      <c r="G10" s="44"/>
      <c r="H10" s="29" t="s">
        <v>6</v>
      </c>
      <c r="I10" s="29" t="s">
        <v>7</v>
      </c>
      <c r="J10" s="29" t="s">
        <v>8</v>
      </c>
      <c r="K10" s="29" t="s">
        <v>9</v>
      </c>
      <c r="L10" s="29" t="s">
        <v>10</v>
      </c>
      <c r="M10" s="29" t="s">
        <v>11</v>
      </c>
      <c r="N10" s="29" t="s">
        <v>12</v>
      </c>
      <c r="O10" s="29" t="s">
        <v>13</v>
      </c>
      <c r="P10" s="29" t="s">
        <v>14</v>
      </c>
      <c r="Q10" s="29" t="s">
        <v>15</v>
      </c>
      <c r="R10" s="29" t="s">
        <v>16</v>
      </c>
      <c r="S10" s="29" t="s">
        <v>17</v>
      </c>
      <c r="T10" s="29" t="s">
        <v>18</v>
      </c>
      <c r="U10" s="29" t="s">
        <v>19</v>
      </c>
    </row>
    <row r="11" spans="1:21" x14ac:dyDescent="0.25">
      <c r="A11" s="2"/>
      <c r="B11" s="2"/>
      <c r="C11" s="29" t="s">
        <v>20</v>
      </c>
      <c r="D11" s="29" t="s">
        <v>20</v>
      </c>
      <c r="E11" s="29" t="s">
        <v>20</v>
      </c>
      <c r="F11" s="29" t="s">
        <v>20</v>
      </c>
      <c r="G11" s="29" t="s">
        <v>21</v>
      </c>
      <c r="H11" s="29" t="s">
        <v>22</v>
      </c>
      <c r="I11" s="29" t="s">
        <v>22</v>
      </c>
      <c r="J11" s="29" t="s">
        <v>23</v>
      </c>
      <c r="K11" s="29" t="s">
        <v>24</v>
      </c>
      <c r="L11" s="29" t="s">
        <v>22</v>
      </c>
      <c r="M11" s="29" t="s">
        <v>22</v>
      </c>
      <c r="N11" s="29" t="s">
        <v>22</v>
      </c>
      <c r="O11" s="29" t="s">
        <v>22</v>
      </c>
      <c r="P11" s="29" t="s">
        <v>22</v>
      </c>
      <c r="Q11" s="29" t="s">
        <v>22</v>
      </c>
      <c r="R11" s="29" t="s">
        <v>22</v>
      </c>
      <c r="S11" s="29" t="s">
        <v>24</v>
      </c>
      <c r="T11" s="29" t="s">
        <v>24</v>
      </c>
      <c r="U11" s="29" t="s">
        <v>24</v>
      </c>
    </row>
    <row r="12" spans="1:21" x14ac:dyDescent="0.25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3"/>
      <c r="B13" s="2" t="s">
        <v>89</v>
      </c>
      <c r="C13" s="6" t="s">
        <v>93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 x14ac:dyDescent="0.25">
      <c r="A14" s="7" t="s">
        <v>106</v>
      </c>
      <c r="B14" s="17" t="s">
        <v>107</v>
      </c>
      <c r="C14" s="3">
        <v>100</v>
      </c>
      <c r="D14" s="3">
        <v>0.91</v>
      </c>
      <c r="E14" s="3">
        <v>10.17</v>
      </c>
      <c r="F14" s="3">
        <v>7.15</v>
      </c>
      <c r="G14" s="3">
        <v>123.8</v>
      </c>
      <c r="H14" s="3">
        <v>0.04</v>
      </c>
      <c r="I14" s="3">
        <v>0.03</v>
      </c>
      <c r="J14" s="3">
        <v>732.9</v>
      </c>
      <c r="K14" s="3">
        <v>0</v>
      </c>
      <c r="L14" s="3">
        <v>2</v>
      </c>
      <c r="M14" s="3">
        <v>114</v>
      </c>
      <c r="N14" s="3">
        <v>170</v>
      </c>
      <c r="O14" s="3">
        <v>19</v>
      </c>
      <c r="P14" s="3">
        <v>22</v>
      </c>
      <c r="Q14" s="3">
        <v>32</v>
      </c>
      <c r="R14" s="3">
        <v>1</v>
      </c>
      <c r="S14" s="3">
        <v>16.98</v>
      </c>
      <c r="T14" s="3">
        <v>0.2</v>
      </c>
      <c r="U14" s="3">
        <v>35.950000000000003</v>
      </c>
    </row>
    <row r="15" spans="1:21" ht="21" customHeight="1" x14ac:dyDescent="0.25">
      <c r="A15" s="3" t="s">
        <v>26</v>
      </c>
      <c r="B15" s="3" t="s">
        <v>27</v>
      </c>
      <c r="C15" s="3">
        <v>180</v>
      </c>
      <c r="D15" s="3">
        <v>9.8699999999999992</v>
      </c>
      <c r="E15" s="3">
        <v>7.61</v>
      </c>
      <c r="F15" s="3">
        <v>43.12</v>
      </c>
      <c r="G15" s="3">
        <v>280.5</v>
      </c>
      <c r="H15" s="3">
        <v>0.26</v>
      </c>
      <c r="I15" s="3">
        <v>0.14000000000000001</v>
      </c>
      <c r="J15" s="3">
        <v>23.02</v>
      </c>
      <c r="K15" s="3">
        <v>0.11</v>
      </c>
      <c r="L15" s="3">
        <v>0</v>
      </c>
      <c r="M15" s="3">
        <v>180</v>
      </c>
      <c r="N15" s="3">
        <v>263</v>
      </c>
      <c r="O15" s="3">
        <v>57</v>
      </c>
      <c r="P15" s="3">
        <v>144</v>
      </c>
      <c r="Q15" s="3">
        <v>217</v>
      </c>
      <c r="R15" s="3">
        <v>4.8</v>
      </c>
      <c r="S15" s="3">
        <v>26.73</v>
      </c>
      <c r="T15" s="3">
        <v>4.3</v>
      </c>
      <c r="U15" s="3">
        <v>19.27</v>
      </c>
    </row>
    <row r="16" spans="1:21" ht="29.25" customHeight="1" x14ac:dyDescent="0.25">
      <c r="A16" s="7" t="s">
        <v>90</v>
      </c>
      <c r="B16" s="17" t="s">
        <v>97</v>
      </c>
      <c r="C16" s="27" t="s">
        <v>104</v>
      </c>
      <c r="D16" s="3">
        <v>10.81</v>
      </c>
      <c r="E16" s="3">
        <v>10.4</v>
      </c>
      <c r="F16" s="3">
        <v>8.42</v>
      </c>
      <c r="G16" s="3">
        <v>168.9</v>
      </c>
      <c r="H16" s="3">
        <v>0</v>
      </c>
      <c r="I16" s="3">
        <v>0</v>
      </c>
      <c r="J16" s="3">
        <v>38.450000000000003</v>
      </c>
      <c r="K16" s="3">
        <v>0.01</v>
      </c>
      <c r="L16" s="3">
        <v>1.79</v>
      </c>
      <c r="M16" s="3">
        <v>3</v>
      </c>
      <c r="N16" s="3">
        <v>43</v>
      </c>
      <c r="O16" s="3">
        <v>45.75</v>
      </c>
      <c r="P16" s="3">
        <v>35.130000000000003</v>
      </c>
      <c r="Q16" s="3">
        <v>109</v>
      </c>
      <c r="R16" s="3">
        <v>1.6</v>
      </c>
      <c r="S16" s="3">
        <v>0</v>
      </c>
      <c r="T16" s="3">
        <v>0</v>
      </c>
      <c r="U16" s="3">
        <v>0</v>
      </c>
    </row>
    <row r="17" spans="1:21" ht="21" customHeight="1" x14ac:dyDescent="0.25">
      <c r="A17" s="3" t="s">
        <v>28</v>
      </c>
      <c r="B17" s="3" t="s">
        <v>29</v>
      </c>
      <c r="C17" s="3">
        <v>200</v>
      </c>
      <c r="D17" s="3">
        <v>1.6</v>
      </c>
      <c r="E17" s="3">
        <v>1.1000000000000001</v>
      </c>
      <c r="F17" s="3">
        <v>8.6</v>
      </c>
      <c r="G17" s="3">
        <v>50.9</v>
      </c>
      <c r="H17" s="3">
        <v>0.01</v>
      </c>
      <c r="I17" s="3">
        <v>7.0000000000000007E-2</v>
      </c>
      <c r="J17" s="3">
        <v>6.9</v>
      </c>
      <c r="K17" s="3">
        <v>0</v>
      </c>
      <c r="L17" s="3">
        <v>0.3</v>
      </c>
      <c r="M17" s="3">
        <v>19.68</v>
      </c>
      <c r="N17" s="3">
        <v>81.349999999999994</v>
      </c>
      <c r="O17" s="3">
        <v>103.48</v>
      </c>
      <c r="P17" s="3">
        <v>9.92</v>
      </c>
      <c r="Q17" s="3">
        <v>46.33</v>
      </c>
      <c r="R17" s="3">
        <v>0.78</v>
      </c>
      <c r="S17" s="3">
        <v>4.5</v>
      </c>
      <c r="T17" s="3">
        <v>0.88</v>
      </c>
      <c r="U17" s="3">
        <v>10</v>
      </c>
    </row>
    <row r="18" spans="1:21" ht="21" customHeight="1" x14ac:dyDescent="0.25">
      <c r="A18" s="3" t="s">
        <v>30</v>
      </c>
      <c r="B18" s="3" t="s">
        <v>31</v>
      </c>
      <c r="C18" s="3">
        <v>30</v>
      </c>
      <c r="D18" s="3">
        <v>2.2999999999999998</v>
      </c>
      <c r="E18" s="3">
        <v>0.2</v>
      </c>
      <c r="F18" s="3">
        <v>14.8</v>
      </c>
      <c r="G18" s="3">
        <v>70.3</v>
      </c>
      <c r="H18" s="3">
        <v>0.03</v>
      </c>
      <c r="I18" s="3">
        <v>0.01</v>
      </c>
      <c r="J18" s="3">
        <v>0</v>
      </c>
      <c r="K18" s="3">
        <v>0</v>
      </c>
      <c r="L18" s="3">
        <v>0</v>
      </c>
      <c r="M18" s="3">
        <v>149.69999999999999</v>
      </c>
      <c r="N18" s="3">
        <v>27.9</v>
      </c>
      <c r="O18" s="3">
        <v>6</v>
      </c>
      <c r="P18" s="3">
        <v>4.2</v>
      </c>
      <c r="Q18" s="3">
        <v>19.5</v>
      </c>
      <c r="R18" s="3">
        <v>0.33</v>
      </c>
      <c r="S18" s="3">
        <v>0.96</v>
      </c>
      <c r="T18" s="3">
        <v>1.8</v>
      </c>
      <c r="U18" s="3">
        <v>4.3499999999999996</v>
      </c>
    </row>
    <row r="19" spans="1:21" ht="21" customHeight="1" x14ac:dyDescent="0.25">
      <c r="A19" s="3" t="s">
        <v>30</v>
      </c>
      <c r="B19" s="3" t="s">
        <v>32</v>
      </c>
      <c r="C19" s="3">
        <v>20</v>
      </c>
      <c r="D19" s="3">
        <v>1.3</v>
      </c>
      <c r="E19" s="3">
        <v>0.2</v>
      </c>
      <c r="F19" s="3">
        <v>6.7</v>
      </c>
      <c r="G19" s="3">
        <v>34.200000000000003</v>
      </c>
      <c r="H19" s="3">
        <v>0.04</v>
      </c>
      <c r="I19" s="3">
        <v>0.02</v>
      </c>
      <c r="J19" s="3">
        <v>0</v>
      </c>
      <c r="K19" s="3">
        <v>0</v>
      </c>
      <c r="L19" s="3">
        <v>0</v>
      </c>
      <c r="M19" s="3">
        <v>122</v>
      </c>
      <c r="N19" s="3">
        <v>49</v>
      </c>
      <c r="O19" s="3">
        <v>7</v>
      </c>
      <c r="P19" s="3">
        <v>9.4</v>
      </c>
      <c r="Q19" s="3">
        <v>31.6</v>
      </c>
      <c r="R19" s="3">
        <v>0.78</v>
      </c>
      <c r="S19" s="3">
        <v>0</v>
      </c>
      <c r="T19" s="3">
        <v>6.18</v>
      </c>
      <c r="U19" s="3">
        <v>0</v>
      </c>
    </row>
    <row r="20" spans="1:21" ht="21" customHeight="1" x14ac:dyDescent="0.25">
      <c r="A20" s="3"/>
      <c r="B20" s="2" t="s">
        <v>33</v>
      </c>
      <c r="C20" s="2">
        <v>635</v>
      </c>
      <c r="D20" s="2">
        <f>SUM(D14:D19)</f>
        <v>26.790000000000003</v>
      </c>
      <c r="E20" s="2">
        <f t="shared" ref="E20:U20" si="0">SUM(E14:E19)</f>
        <v>29.68</v>
      </c>
      <c r="F20" s="2">
        <f t="shared" si="0"/>
        <v>88.789999999999992</v>
      </c>
      <c r="G20" s="2">
        <f t="shared" si="0"/>
        <v>728.6</v>
      </c>
      <c r="H20" s="2">
        <f t="shared" si="0"/>
        <v>0.37999999999999995</v>
      </c>
      <c r="I20" s="2">
        <f t="shared" si="0"/>
        <v>0.27</v>
      </c>
      <c r="J20" s="2">
        <f t="shared" si="0"/>
        <v>801.27</v>
      </c>
      <c r="K20" s="2">
        <f t="shared" si="0"/>
        <v>0.12</v>
      </c>
      <c r="L20" s="2">
        <f t="shared" si="0"/>
        <v>4.09</v>
      </c>
      <c r="M20" s="2">
        <f t="shared" si="0"/>
        <v>588.38</v>
      </c>
      <c r="N20" s="2">
        <f t="shared" si="0"/>
        <v>634.25</v>
      </c>
      <c r="O20" s="2">
        <f t="shared" si="0"/>
        <v>238.23000000000002</v>
      </c>
      <c r="P20" s="2">
        <f t="shared" si="0"/>
        <v>224.64999999999998</v>
      </c>
      <c r="Q20" s="2">
        <f t="shared" si="0"/>
        <v>455.43</v>
      </c>
      <c r="R20" s="2">
        <f t="shared" si="0"/>
        <v>9.2899999999999991</v>
      </c>
      <c r="S20" s="2">
        <f t="shared" si="0"/>
        <v>49.17</v>
      </c>
      <c r="T20" s="2">
        <f t="shared" si="0"/>
        <v>13.36</v>
      </c>
      <c r="U20" s="2">
        <f t="shared" si="0"/>
        <v>69.569999999999993</v>
      </c>
    </row>
    <row r="21" spans="1:21" ht="21" customHeight="1" x14ac:dyDescent="0.25">
      <c r="A21" s="18"/>
      <c r="B21" s="19" t="s">
        <v>34</v>
      </c>
      <c r="C21" s="19">
        <v>635</v>
      </c>
      <c r="D21" s="19">
        <f>D20</f>
        <v>26.790000000000003</v>
      </c>
      <c r="E21" s="19">
        <f t="shared" ref="E21:U21" si="1">E20</f>
        <v>29.68</v>
      </c>
      <c r="F21" s="19">
        <f t="shared" si="1"/>
        <v>88.789999999999992</v>
      </c>
      <c r="G21" s="19">
        <f t="shared" si="1"/>
        <v>728.6</v>
      </c>
      <c r="H21" s="19">
        <f t="shared" si="1"/>
        <v>0.37999999999999995</v>
      </c>
      <c r="I21" s="19">
        <f t="shared" si="1"/>
        <v>0.27</v>
      </c>
      <c r="J21" s="19">
        <f t="shared" si="1"/>
        <v>801.27</v>
      </c>
      <c r="K21" s="19">
        <f t="shared" si="1"/>
        <v>0.12</v>
      </c>
      <c r="L21" s="19">
        <f t="shared" si="1"/>
        <v>4.09</v>
      </c>
      <c r="M21" s="19">
        <f t="shared" si="1"/>
        <v>588.38</v>
      </c>
      <c r="N21" s="19">
        <f t="shared" si="1"/>
        <v>634.25</v>
      </c>
      <c r="O21" s="19">
        <f t="shared" si="1"/>
        <v>238.23000000000002</v>
      </c>
      <c r="P21" s="19">
        <f t="shared" si="1"/>
        <v>224.64999999999998</v>
      </c>
      <c r="Q21" s="19">
        <f t="shared" si="1"/>
        <v>455.43</v>
      </c>
      <c r="R21" s="19">
        <f t="shared" si="1"/>
        <v>9.2899999999999991</v>
      </c>
      <c r="S21" s="19">
        <f t="shared" si="1"/>
        <v>49.17</v>
      </c>
      <c r="T21" s="19">
        <f t="shared" si="1"/>
        <v>13.36</v>
      </c>
      <c r="U21" s="19">
        <f t="shared" si="1"/>
        <v>69.569999999999993</v>
      </c>
    </row>
    <row r="22" spans="1:21" ht="21" customHeight="1" x14ac:dyDescent="0.2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6"/>
      <c r="U22" s="16"/>
    </row>
    <row r="23" spans="1:21" ht="36.75" customHeight="1" x14ac:dyDescent="0.3">
      <c r="A23" s="46" t="s">
        <v>69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</row>
    <row r="24" spans="1:21" ht="29.25" customHeight="1" x14ac:dyDescent="0.25">
      <c r="A24" s="37" t="s">
        <v>0</v>
      </c>
      <c r="B24" s="37" t="s">
        <v>80</v>
      </c>
      <c r="C24" s="47" t="s">
        <v>1</v>
      </c>
      <c r="D24" s="49" t="s">
        <v>81</v>
      </c>
      <c r="E24" s="50"/>
      <c r="F24" s="51"/>
      <c r="G24" s="43" t="s">
        <v>5</v>
      </c>
      <c r="H24" s="52" t="s">
        <v>78</v>
      </c>
      <c r="I24" s="52"/>
      <c r="J24" s="52"/>
      <c r="K24" s="52"/>
      <c r="L24" s="52"/>
      <c r="M24" s="52" t="s">
        <v>79</v>
      </c>
      <c r="N24" s="52"/>
      <c r="O24" s="52"/>
      <c r="P24" s="52"/>
      <c r="Q24" s="52"/>
      <c r="R24" s="52"/>
      <c r="S24" s="52"/>
      <c r="T24" s="52"/>
      <c r="U24" s="52"/>
    </row>
    <row r="25" spans="1:21" ht="30" x14ac:dyDescent="0.25">
      <c r="A25" s="37"/>
      <c r="B25" s="37"/>
      <c r="C25" s="48"/>
      <c r="D25" s="22" t="s">
        <v>2</v>
      </c>
      <c r="E25" s="23" t="s">
        <v>3</v>
      </c>
      <c r="F25" s="23" t="s">
        <v>4</v>
      </c>
      <c r="G25" s="44"/>
      <c r="H25" s="29" t="s">
        <v>6</v>
      </c>
      <c r="I25" s="29" t="s">
        <v>7</v>
      </c>
      <c r="J25" s="29" t="s">
        <v>8</v>
      </c>
      <c r="K25" s="29" t="s">
        <v>9</v>
      </c>
      <c r="L25" s="29" t="s">
        <v>10</v>
      </c>
      <c r="M25" s="29" t="s">
        <v>11</v>
      </c>
      <c r="N25" s="29" t="s">
        <v>12</v>
      </c>
      <c r="O25" s="29" t="s">
        <v>13</v>
      </c>
      <c r="P25" s="29" t="s">
        <v>14</v>
      </c>
      <c r="Q25" s="29" t="s">
        <v>15</v>
      </c>
      <c r="R25" s="29" t="s">
        <v>16</v>
      </c>
      <c r="S25" s="29" t="s">
        <v>17</v>
      </c>
      <c r="T25" s="29" t="s">
        <v>18</v>
      </c>
      <c r="U25" s="29" t="s">
        <v>19</v>
      </c>
    </row>
    <row r="26" spans="1:21" x14ac:dyDescent="0.25">
      <c r="A26" s="2"/>
      <c r="B26" s="2"/>
      <c r="C26" s="29" t="s">
        <v>20</v>
      </c>
      <c r="D26" s="29" t="s">
        <v>20</v>
      </c>
      <c r="E26" s="29" t="s">
        <v>20</v>
      </c>
      <c r="F26" s="29" t="s">
        <v>20</v>
      </c>
      <c r="G26" s="29" t="s">
        <v>21</v>
      </c>
      <c r="H26" s="29" t="s">
        <v>22</v>
      </c>
      <c r="I26" s="29" t="s">
        <v>22</v>
      </c>
      <c r="J26" s="29" t="s">
        <v>23</v>
      </c>
      <c r="K26" s="29" t="s">
        <v>24</v>
      </c>
      <c r="L26" s="29" t="s">
        <v>22</v>
      </c>
      <c r="M26" s="29" t="s">
        <v>22</v>
      </c>
      <c r="N26" s="29" t="s">
        <v>22</v>
      </c>
      <c r="O26" s="29" t="s">
        <v>22</v>
      </c>
      <c r="P26" s="29" t="s">
        <v>22</v>
      </c>
      <c r="Q26" s="29" t="s">
        <v>22</v>
      </c>
      <c r="R26" s="29" t="s">
        <v>22</v>
      </c>
      <c r="S26" s="29" t="s">
        <v>24</v>
      </c>
      <c r="T26" s="29" t="s">
        <v>24</v>
      </c>
      <c r="U26" s="29" t="s">
        <v>24</v>
      </c>
    </row>
    <row r="27" spans="1:21" x14ac:dyDescent="0.25">
      <c r="A27" s="3"/>
      <c r="B27" s="4" t="s">
        <v>35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5">
      <c r="A28" s="3"/>
      <c r="B28" s="2" t="s">
        <v>89</v>
      </c>
      <c r="C28" s="6" t="s">
        <v>93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 x14ac:dyDescent="0.25">
      <c r="A29" s="7" t="s">
        <v>108</v>
      </c>
      <c r="B29" s="17" t="s">
        <v>109</v>
      </c>
      <c r="C29" s="3">
        <v>100</v>
      </c>
      <c r="D29" s="3">
        <v>2.52</v>
      </c>
      <c r="E29" s="3">
        <v>10.15</v>
      </c>
      <c r="F29" s="3">
        <v>10.39</v>
      </c>
      <c r="G29" s="3">
        <v>143</v>
      </c>
      <c r="H29" s="3">
        <v>0.03</v>
      </c>
      <c r="I29" s="3">
        <v>0.05</v>
      </c>
      <c r="J29" s="3">
        <v>122.25</v>
      </c>
      <c r="K29" s="3">
        <v>0</v>
      </c>
      <c r="L29" s="3">
        <v>23</v>
      </c>
      <c r="M29" s="3">
        <v>112</v>
      </c>
      <c r="N29" s="3">
        <v>343</v>
      </c>
      <c r="O29" s="3">
        <v>59</v>
      </c>
      <c r="P29" s="3">
        <v>21</v>
      </c>
      <c r="Q29" s="3">
        <v>44</v>
      </c>
      <c r="R29" s="3">
        <v>0.9</v>
      </c>
      <c r="S29" s="3">
        <v>17.88</v>
      </c>
      <c r="T29" s="3">
        <v>0.3</v>
      </c>
      <c r="U29" s="3">
        <v>21.1</v>
      </c>
    </row>
    <row r="30" spans="1:21" ht="24.75" customHeight="1" x14ac:dyDescent="0.25">
      <c r="A30" s="34">
        <v>100</v>
      </c>
      <c r="B30" s="7" t="s">
        <v>110</v>
      </c>
      <c r="C30" s="27">
        <v>250</v>
      </c>
      <c r="D30" s="3">
        <v>2.8</v>
      </c>
      <c r="E30" s="3">
        <v>2.8</v>
      </c>
      <c r="F30" s="3">
        <v>20.2</v>
      </c>
      <c r="G30" s="3">
        <v>118</v>
      </c>
      <c r="H30" s="3">
        <v>0.1</v>
      </c>
      <c r="I30" s="3">
        <v>0</v>
      </c>
      <c r="J30" s="3">
        <v>0.2</v>
      </c>
      <c r="K30" s="3">
        <v>0</v>
      </c>
      <c r="L30" s="3">
        <v>6.6</v>
      </c>
      <c r="M30" s="3">
        <v>0</v>
      </c>
      <c r="N30" s="3">
        <v>0</v>
      </c>
      <c r="O30" s="3">
        <v>23.9</v>
      </c>
      <c r="P30" s="3">
        <v>23.4</v>
      </c>
      <c r="Q30" s="3">
        <v>57.7</v>
      </c>
      <c r="R30" s="3">
        <v>1.1000000000000001</v>
      </c>
      <c r="S30" s="3">
        <v>0</v>
      </c>
      <c r="T30" s="3">
        <v>0</v>
      </c>
      <c r="U30" s="3">
        <v>0</v>
      </c>
    </row>
    <row r="31" spans="1:21" ht="21" customHeight="1" x14ac:dyDescent="0.25">
      <c r="A31" s="3" t="s">
        <v>36</v>
      </c>
      <c r="B31" s="3" t="s">
        <v>37</v>
      </c>
      <c r="C31" s="3">
        <v>200</v>
      </c>
      <c r="D31" s="3">
        <v>4.7</v>
      </c>
      <c r="E31" s="3">
        <v>3.5</v>
      </c>
      <c r="F31" s="3">
        <v>12.5</v>
      </c>
      <c r="G31" s="3">
        <v>100.4</v>
      </c>
      <c r="H31" s="3">
        <v>0.04</v>
      </c>
      <c r="I31" s="3">
        <v>0.16</v>
      </c>
      <c r="J31" s="3">
        <v>17.25</v>
      </c>
      <c r="K31" s="3">
        <v>0</v>
      </c>
      <c r="L31" s="3">
        <v>0.68</v>
      </c>
      <c r="M31" s="3">
        <v>49.95</v>
      </c>
      <c r="N31" s="3">
        <v>220.33</v>
      </c>
      <c r="O31" s="3">
        <v>167.68</v>
      </c>
      <c r="P31" s="3">
        <v>34.32</v>
      </c>
      <c r="Q31" s="3">
        <v>130.28</v>
      </c>
      <c r="R31" s="3">
        <v>1.0900000000000001</v>
      </c>
      <c r="S31" s="3">
        <v>11.7</v>
      </c>
      <c r="T31" s="3">
        <v>2.29</v>
      </c>
      <c r="U31" s="3">
        <v>38.25</v>
      </c>
    </row>
    <row r="32" spans="1:21" ht="21" customHeight="1" x14ac:dyDescent="0.25">
      <c r="A32" s="3" t="s">
        <v>30</v>
      </c>
      <c r="B32" s="3" t="s">
        <v>31</v>
      </c>
      <c r="C32" s="3">
        <v>30</v>
      </c>
      <c r="D32" s="3">
        <v>2.2999999999999998</v>
      </c>
      <c r="E32" s="3">
        <v>0.2</v>
      </c>
      <c r="F32" s="3">
        <v>14.8</v>
      </c>
      <c r="G32" s="3">
        <v>70.3</v>
      </c>
      <c r="H32" s="3">
        <v>0.03</v>
      </c>
      <c r="I32" s="3">
        <v>0.01</v>
      </c>
      <c r="J32" s="3">
        <v>0</v>
      </c>
      <c r="K32" s="3">
        <v>0</v>
      </c>
      <c r="L32" s="3">
        <v>0</v>
      </c>
      <c r="M32" s="3">
        <v>149.69999999999999</v>
      </c>
      <c r="N32" s="3">
        <v>27.9</v>
      </c>
      <c r="O32" s="3">
        <v>6</v>
      </c>
      <c r="P32" s="3">
        <v>4.2</v>
      </c>
      <c r="Q32" s="3">
        <v>19.5</v>
      </c>
      <c r="R32" s="3">
        <v>0.33</v>
      </c>
      <c r="S32" s="3">
        <v>0.96</v>
      </c>
      <c r="T32" s="3">
        <v>1.8</v>
      </c>
      <c r="U32" s="3">
        <v>4.3499999999999996</v>
      </c>
    </row>
    <row r="33" spans="1:21" ht="21" customHeight="1" x14ac:dyDescent="0.25">
      <c r="A33" s="3" t="s">
        <v>30</v>
      </c>
      <c r="B33" s="3" t="s">
        <v>32</v>
      </c>
      <c r="C33" s="3">
        <v>20</v>
      </c>
      <c r="D33" s="3">
        <v>1.3</v>
      </c>
      <c r="E33" s="3">
        <v>0.2</v>
      </c>
      <c r="F33" s="3">
        <v>6.7</v>
      </c>
      <c r="G33" s="3">
        <v>34.200000000000003</v>
      </c>
      <c r="H33" s="3">
        <v>0.04</v>
      </c>
      <c r="I33" s="3">
        <v>0.02</v>
      </c>
      <c r="J33" s="3">
        <v>0</v>
      </c>
      <c r="K33" s="3">
        <v>0</v>
      </c>
      <c r="L33" s="3">
        <v>0</v>
      </c>
      <c r="M33" s="3">
        <v>122</v>
      </c>
      <c r="N33" s="3">
        <v>49</v>
      </c>
      <c r="O33" s="3">
        <v>7</v>
      </c>
      <c r="P33" s="3">
        <v>9.4</v>
      </c>
      <c r="Q33" s="3">
        <v>31.6</v>
      </c>
      <c r="R33" s="3">
        <v>0.78</v>
      </c>
      <c r="S33" s="3">
        <v>0</v>
      </c>
      <c r="T33" s="3">
        <v>6.18</v>
      </c>
      <c r="U33" s="3">
        <v>0</v>
      </c>
    </row>
    <row r="34" spans="1:21" ht="21" customHeight="1" x14ac:dyDescent="0.25">
      <c r="A34" s="3"/>
      <c r="B34" s="2" t="s">
        <v>33</v>
      </c>
      <c r="C34" s="2">
        <f>SUM(C29:C33)</f>
        <v>600</v>
      </c>
      <c r="D34" s="2">
        <f>SUM(D29:D33)</f>
        <v>13.620000000000001</v>
      </c>
      <c r="E34" s="2">
        <f t="shared" ref="E34:U34" si="2">SUM(E29:E33)</f>
        <v>16.849999999999998</v>
      </c>
      <c r="F34" s="2">
        <f t="shared" si="2"/>
        <v>64.59</v>
      </c>
      <c r="G34" s="2">
        <f t="shared" si="2"/>
        <v>465.9</v>
      </c>
      <c r="H34" s="2">
        <f t="shared" si="2"/>
        <v>0.24000000000000002</v>
      </c>
      <c r="I34" s="2">
        <f t="shared" si="2"/>
        <v>0.24000000000000002</v>
      </c>
      <c r="J34" s="2">
        <f t="shared" si="2"/>
        <v>139.69999999999999</v>
      </c>
      <c r="K34" s="2">
        <f t="shared" si="2"/>
        <v>0</v>
      </c>
      <c r="L34" s="2">
        <f t="shared" si="2"/>
        <v>30.28</v>
      </c>
      <c r="M34" s="2">
        <f t="shared" si="2"/>
        <v>433.65</v>
      </c>
      <c r="N34" s="2">
        <f t="shared" si="2"/>
        <v>640.23</v>
      </c>
      <c r="O34" s="2">
        <f t="shared" si="2"/>
        <v>263.58000000000004</v>
      </c>
      <c r="P34" s="2">
        <f t="shared" si="2"/>
        <v>92.320000000000007</v>
      </c>
      <c r="Q34" s="2">
        <f t="shared" si="2"/>
        <v>283.08000000000004</v>
      </c>
      <c r="R34" s="2">
        <f t="shared" si="2"/>
        <v>4.2</v>
      </c>
      <c r="S34" s="2">
        <f t="shared" si="2"/>
        <v>30.54</v>
      </c>
      <c r="T34" s="2">
        <f t="shared" si="2"/>
        <v>10.57</v>
      </c>
      <c r="U34" s="2">
        <f t="shared" si="2"/>
        <v>63.7</v>
      </c>
    </row>
    <row r="35" spans="1:21" ht="21" customHeight="1" x14ac:dyDescent="0.25">
      <c r="A35" s="3"/>
      <c r="B35" s="5" t="s">
        <v>34</v>
      </c>
      <c r="C35" s="5">
        <f>C34</f>
        <v>600</v>
      </c>
      <c r="D35" s="5">
        <f>D34</f>
        <v>13.620000000000001</v>
      </c>
      <c r="E35" s="5">
        <f t="shared" ref="E35:U35" si="3">E34</f>
        <v>16.849999999999998</v>
      </c>
      <c r="F35" s="5">
        <f t="shared" si="3"/>
        <v>64.59</v>
      </c>
      <c r="G35" s="5">
        <f t="shared" si="3"/>
        <v>465.9</v>
      </c>
      <c r="H35" s="5">
        <f t="shared" si="3"/>
        <v>0.24000000000000002</v>
      </c>
      <c r="I35" s="5">
        <f t="shared" si="3"/>
        <v>0.24000000000000002</v>
      </c>
      <c r="J35" s="5">
        <f t="shared" si="3"/>
        <v>139.69999999999999</v>
      </c>
      <c r="K35" s="5">
        <f t="shared" si="3"/>
        <v>0</v>
      </c>
      <c r="L35" s="5">
        <f t="shared" si="3"/>
        <v>30.28</v>
      </c>
      <c r="M35" s="5">
        <f t="shared" si="3"/>
        <v>433.65</v>
      </c>
      <c r="N35" s="5">
        <f t="shared" si="3"/>
        <v>640.23</v>
      </c>
      <c r="O35" s="5">
        <f t="shared" si="3"/>
        <v>263.58000000000004</v>
      </c>
      <c r="P35" s="5">
        <f t="shared" si="3"/>
        <v>92.320000000000007</v>
      </c>
      <c r="Q35" s="5">
        <f t="shared" si="3"/>
        <v>283.08000000000004</v>
      </c>
      <c r="R35" s="5">
        <f t="shared" si="3"/>
        <v>4.2</v>
      </c>
      <c r="S35" s="5">
        <f t="shared" si="3"/>
        <v>30.54</v>
      </c>
      <c r="T35" s="5">
        <f t="shared" si="3"/>
        <v>10.57</v>
      </c>
      <c r="U35" s="5">
        <f t="shared" si="3"/>
        <v>63.7</v>
      </c>
    </row>
    <row r="36" spans="1:21" ht="21" customHeight="1" x14ac:dyDescent="0.25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6"/>
      <c r="U36" s="16"/>
    </row>
    <row r="37" spans="1:21" ht="26.25" customHeight="1" x14ac:dyDescent="0.3">
      <c r="A37" s="53" t="s">
        <v>70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</row>
    <row r="38" spans="1:21" ht="36.75" customHeight="1" x14ac:dyDescent="0.25">
      <c r="A38" s="37" t="s">
        <v>0</v>
      </c>
      <c r="B38" s="37" t="s">
        <v>80</v>
      </c>
      <c r="C38" s="47" t="s">
        <v>1</v>
      </c>
      <c r="D38" s="49" t="s">
        <v>81</v>
      </c>
      <c r="E38" s="50"/>
      <c r="F38" s="51"/>
      <c r="G38" s="43" t="s">
        <v>5</v>
      </c>
      <c r="H38" s="52" t="s">
        <v>78</v>
      </c>
      <c r="I38" s="52"/>
      <c r="J38" s="52"/>
      <c r="K38" s="52"/>
      <c r="L38" s="52"/>
      <c r="M38" s="52" t="s">
        <v>79</v>
      </c>
      <c r="N38" s="52"/>
      <c r="O38" s="52"/>
      <c r="P38" s="52"/>
      <c r="Q38" s="52"/>
      <c r="R38" s="52"/>
      <c r="S38" s="52"/>
      <c r="T38" s="52"/>
      <c r="U38" s="52"/>
    </row>
    <row r="39" spans="1:21" ht="30" x14ac:dyDescent="0.25">
      <c r="A39" s="37"/>
      <c r="B39" s="37"/>
      <c r="C39" s="48"/>
      <c r="D39" s="22" t="s">
        <v>2</v>
      </c>
      <c r="E39" s="23" t="s">
        <v>3</v>
      </c>
      <c r="F39" s="23" t="s">
        <v>4</v>
      </c>
      <c r="G39" s="44"/>
      <c r="H39" s="29" t="s">
        <v>6</v>
      </c>
      <c r="I39" s="29" t="s">
        <v>7</v>
      </c>
      <c r="J39" s="29" t="s">
        <v>8</v>
      </c>
      <c r="K39" s="29" t="s">
        <v>9</v>
      </c>
      <c r="L39" s="29" t="s">
        <v>10</v>
      </c>
      <c r="M39" s="29" t="s">
        <v>11</v>
      </c>
      <c r="N39" s="29" t="s">
        <v>12</v>
      </c>
      <c r="O39" s="29" t="s">
        <v>13</v>
      </c>
      <c r="P39" s="29" t="s">
        <v>14</v>
      </c>
      <c r="Q39" s="29" t="s">
        <v>15</v>
      </c>
      <c r="R39" s="29" t="s">
        <v>16</v>
      </c>
      <c r="S39" s="29" t="s">
        <v>17</v>
      </c>
      <c r="T39" s="29" t="s">
        <v>18</v>
      </c>
      <c r="U39" s="29" t="s">
        <v>19</v>
      </c>
    </row>
    <row r="40" spans="1:21" x14ac:dyDescent="0.25">
      <c r="A40" s="2"/>
      <c r="B40" s="2"/>
      <c r="C40" s="29" t="s">
        <v>20</v>
      </c>
      <c r="D40" s="29" t="s">
        <v>20</v>
      </c>
      <c r="E40" s="29" t="s">
        <v>20</v>
      </c>
      <c r="F40" s="29" t="s">
        <v>20</v>
      </c>
      <c r="G40" s="29" t="s">
        <v>21</v>
      </c>
      <c r="H40" s="29" t="s">
        <v>22</v>
      </c>
      <c r="I40" s="29" t="s">
        <v>22</v>
      </c>
      <c r="J40" s="29" t="s">
        <v>23</v>
      </c>
      <c r="K40" s="29" t="s">
        <v>24</v>
      </c>
      <c r="L40" s="29" t="s">
        <v>22</v>
      </c>
      <c r="M40" s="29" t="s">
        <v>22</v>
      </c>
      <c r="N40" s="29" t="s">
        <v>22</v>
      </c>
      <c r="O40" s="29" t="s">
        <v>22</v>
      </c>
      <c r="P40" s="29" t="s">
        <v>22</v>
      </c>
      <c r="Q40" s="29" t="s">
        <v>22</v>
      </c>
      <c r="R40" s="29" t="s">
        <v>22</v>
      </c>
      <c r="S40" s="29" t="s">
        <v>24</v>
      </c>
      <c r="T40" s="29" t="s">
        <v>24</v>
      </c>
      <c r="U40" s="29" t="s">
        <v>24</v>
      </c>
    </row>
    <row r="41" spans="1:21" x14ac:dyDescent="0.25">
      <c r="A41" s="3"/>
      <c r="B41" s="4" t="s">
        <v>38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5">
      <c r="A42" s="3"/>
      <c r="B42" s="2" t="s">
        <v>89</v>
      </c>
      <c r="C42" s="6" t="s">
        <v>93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0" x14ac:dyDescent="0.25">
      <c r="A43" s="7" t="s">
        <v>111</v>
      </c>
      <c r="B43" s="17" t="s">
        <v>67</v>
      </c>
      <c r="C43" s="3">
        <v>100</v>
      </c>
      <c r="D43" s="3">
        <v>1.34</v>
      </c>
      <c r="E43" s="3">
        <v>4.4800000000000004</v>
      </c>
      <c r="F43" s="3">
        <v>7.61</v>
      </c>
      <c r="G43" s="3">
        <v>76.099999999999994</v>
      </c>
      <c r="H43" s="3">
        <v>0.01</v>
      </c>
      <c r="I43" s="3">
        <v>0.03</v>
      </c>
      <c r="J43" s="3">
        <v>1.1399999999999999</v>
      </c>
      <c r="K43" s="3">
        <v>0</v>
      </c>
      <c r="L43" s="3">
        <v>4</v>
      </c>
      <c r="M43" s="3">
        <v>131</v>
      </c>
      <c r="N43" s="3">
        <v>227</v>
      </c>
      <c r="O43" s="3">
        <v>32</v>
      </c>
      <c r="P43" s="3">
        <v>18</v>
      </c>
      <c r="Q43" s="3">
        <v>36</v>
      </c>
      <c r="R43" s="3">
        <v>1.2</v>
      </c>
      <c r="S43" s="3">
        <v>19.98</v>
      </c>
      <c r="T43" s="3">
        <v>0.6</v>
      </c>
      <c r="U43" s="3">
        <v>19</v>
      </c>
    </row>
    <row r="44" spans="1:21" ht="24.75" customHeight="1" x14ac:dyDescent="0.25">
      <c r="A44" s="3" t="s">
        <v>39</v>
      </c>
      <c r="B44" s="3" t="s">
        <v>40</v>
      </c>
      <c r="C44" s="3">
        <v>180</v>
      </c>
      <c r="D44" s="3">
        <v>6.39</v>
      </c>
      <c r="E44" s="3">
        <v>5.91</v>
      </c>
      <c r="F44" s="3">
        <v>39.36</v>
      </c>
      <c r="G44" s="3">
        <v>236.2</v>
      </c>
      <c r="H44" s="3">
        <v>7.0000000000000007E-2</v>
      </c>
      <c r="I44" s="3">
        <v>0.03</v>
      </c>
      <c r="J44" s="3">
        <v>22.03</v>
      </c>
      <c r="K44" s="3">
        <v>0.11</v>
      </c>
      <c r="L44" s="3">
        <v>0</v>
      </c>
      <c r="M44" s="3">
        <v>179</v>
      </c>
      <c r="N44" s="3">
        <v>64</v>
      </c>
      <c r="O44" s="3">
        <v>127</v>
      </c>
      <c r="P44" s="3">
        <v>9</v>
      </c>
      <c r="Q44" s="3">
        <v>48</v>
      </c>
      <c r="R44" s="3">
        <v>0.9</v>
      </c>
      <c r="S44" s="3">
        <v>24.92</v>
      </c>
      <c r="T44" s="3">
        <v>0.1</v>
      </c>
      <c r="U44" s="3">
        <v>14.31</v>
      </c>
    </row>
    <row r="45" spans="1:21" ht="21" customHeight="1" x14ac:dyDescent="0.25">
      <c r="A45" s="7" t="s">
        <v>100</v>
      </c>
      <c r="B45" s="7" t="s">
        <v>101</v>
      </c>
      <c r="C45" s="27">
        <v>100</v>
      </c>
      <c r="D45" s="3">
        <v>13.2</v>
      </c>
      <c r="E45" s="3">
        <v>22.84</v>
      </c>
      <c r="F45" s="3">
        <v>1.8</v>
      </c>
      <c r="G45" s="3">
        <v>247.15</v>
      </c>
      <c r="H45" s="3">
        <v>0</v>
      </c>
      <c r="I45" s="3">
        <v>0</v>
      </c>
      <c r="J45" s="3">
        <v>0.08</v>
      </c>
      <c r="K45" s="3">
        <v>0.01</v>
      </c>
      <c r="L45" s="3">
        <v>0</v>
      </c>
      <c r="M45" s="3">
        <v>0</v>
      </c>
      <c r="N45" s="3">
        <v>0</v>
      </c>
      <c r="O45" s="3">
        <v>7.44</v>
      </c>
      <c r="P45" s="3">
        <v>15.51</v>
      </c>
      <c r="Q45" s="3">
        <v>137.38999999999999</v>
      </c>
      <c r="R45" s="3">
        <v>1.74</v>
      </c>
      <c r="S45" s="3">
        <v>0</v>
      </c>
      <c r="T45" s="3">
        <v>0</v>
      </c>
      <c r="U45" s="3">
        <v>0</v>
      </c>
    </row>
    <row r="46" spans="1:21" ht="21" customHeight="1" x14ac:dyDescent="0.25">
      <c r="A46" s="3" t="s">
        <v>43</v>
      </c>
      <c r="B46" s="3" t="s">
        <v>44</v>
      </c>
      <c r="C46" s="3">
        <v>207</v>
      </c>
      <c r="D46" s="3">
        <v>0.2</v>
      </c>
      <c r="E46" s="3">
        <v>0.1</v>
      </c>
      <c r="F46" s="3">
        <v>6.6</v>
      </c>
      <c r="G46" s="3">
        <v>27.9</v>
      </c>
      <c r="H46" s="3">
        <v>0</v>
      </c>
      <c r="I46" s="3">
        <v>0.01</v>
      </c>
      <c r="J46" s="3">
        <v>0.38</v>
      </c>
      <c r="K46" s="3">
        <v>0</v>
      </c>
      <c r="L46" s="3">
        <v>1.1599999999999999</v>
      </c>
      <c r="M46" s="3">
        <v>1.26</v>
      </c>
      <c r="N46" s="3">
        <v>30.23</v>
      </c>
      <c r="O46" s="3">
        <v>67</v>
      </c>
      <c r="P46" s="3">
        <v>4.5599999999999996</v>
      </c>
      <c r="Q46" s="3">
        <v>8.52</v>
      </c>
      <c r="R46" s="3">
        <v>0.77</v>
      </c>
      <c r="S46" s="3">
        <v>0.01</v>
      </c>
      <c r="T46" s="3">
        <v>0.02</v>
      </c>
      <c r="U46" s="3">
        <v>0.7</v>
      </c>
    </row>
    <row r="47" spans="1:21" ht="21" customHeight="1" x14ac:dyDescent="0.25">
      <c r="A47" s="3" t="s">
        <v>30</v>
      </c>
      <c r="B47" s="3" t="s">
        <v>32</v>
      </c>
      <c r="C47" s="3">
        <v>20</v>
      </c>
      <c r="D47" s="3">
        <v>1.3</v>
      </c>
      <c r="E47" s="3">
        <v>0.2</v>
      </c>
      <c r="F47" s="3">
        <v>6.7</v>
      </c>
      <c r="G47" s="3">
        <v>34.200000000000003</v>
      </c>
      <c r="H47" s="3">
        <v>0.04</v>
      </c>
      <c r="I47" s="3">
        <v>0.02</v>
      </c>
      <c r="J47" s="3">
        <v>0</v>
      </c>
      <c r="K47" s="3">
        <v>0</v>
      </c>
      <c r="L47" s="3">
        <v>0</v>
      </c>
      <c r="M47" s="3">
        <v>122</v>
      </c>
      <c r="N47" s="3">
        <v>49</v>
      </c>
      <c r="O47" s="3">
        <v>7</v>
      </c>
      <c r="P47" s="3">
        <v>9.4</v>
      </c>
      <c r="Q47" s="3">
        <v>31.6</v>
      </c>
      <c r="R47" s="3">
        <v>0.78</v>
      </c>
      <c r="S47" s="3">
        <v>0</v>
      </c>
      <c r="T47" s="3">
        <v>6.18</v>
      </c>
      <c r="U47" s="3">
        <v>0</v>
      </c>
    </row>
    <row r="48" spans="1:21" ht="21" customHeight="1" x14ac:dyDescent="0.25">
      <c r="A48" s="3" t="s">
        <v>30</v>
      </c>
      <c r="B48" s="3" t="s">
        <v>31</v>
      </c>
      <c r="C48" s="3">
        <v>30</v>
      </c>
      <c r="D48" s="3">
        <v>2.2999999999999998</v>
      </c>
      <c r="E48" s="3">
        <v>0.2</v>
      </c>
      <c r="F48" s="3">
        <v>14.8</v>
      </c>
      <c r="G48" s="3">
        <v>70.3</v>
      </c>
      <c r="H48" s="3">
        <v>0.03</v>
      </c>
      <c r="I48" s="3">
        <v>0.01</v>
      </c>
      <c r="J48" s="3">
        <v>0</v>
      </c>
      <c r="K48" s="3">
        <v>0</v>
      </c>
      <c r="L48" s="3">
        <v>0</v>
      </c>
      <c r="M48" s="3">
        <v>149.69999999999999</v>
      </c>
      <c r="N48" s="3">
        <v>27.9</v>
      </c>
      <c r="O48" s="3">
        <v>6</v>
      </c>
      <c r="P48" s="3">
        <v>4.2</v>
      </c>
      <c r="Q48" s="3">
        <v>19.5</v>
      </c>
      <c r="R48" s="3">
        <v>0.33</v>
      </c>
      <c r="S48" s="3">
        <v>0.96</v>
      </c>
      <c r="T48" s="3">
        <v>1.8</v>
      </c>
      <c r="U48" s="3">
        <v>4.3499999999999996</v>
      </c>
    </row>
    <row r="49" spans="1:21" ht="21" customHeight="1" x14ac:dyDescent="0.25">
      <c r="A49" s="3"/>
      <c r="B49" s="2" t="s">
        <v>33</v>
      </c>
      <c r="C49" s="2">
        <f>SUM(C43:C48)</f>
        <v>637</v>
      </c>
      <c r="D49" s="2">
        <f>SUM(D43:D48)</f>
        <v>24.73</v>
      </c>
      <c r="E49" s="2">
        <f t="shared" ref="E49:U49" si="4">SUM(E43:E48)</f>
        <v>33.730000000000011</v>
      </c>
      <c r="F49" s="2">
        <f t="shared" si="4"/>
        <v>76.87</v>
      </c>
      <c r="G49" s="2">
        <f t="shared" si="4"/>
        <v>691.84999999999991</v>
      </c>
      <c r="H49" s="2">
        <f t="shared" si="4"/>
        <v>0.15</v>
      </c>
      <c r="I49" s="2">
        <f t="shared" si="4"/>
        <v>9.9999999999999992E-2</v>
      </c>
      <c r="J49" s="2">
        <f t="shared" si="4"/>
        <v>23.63</v>
      </c>
      <c r="K49" s="2">
        <f t="shared" si="4"/>
        <v>0.12</v>
      </c>
      <c r="L49" s="2">
        <f t="shared" si="4"/>
        <v>5.16</v>
      </c>
      <c r="M49" s="2">
        <f t="shared" si="4"/>
        <v>582.96</v>
      </c>
      <c r="N49" s="2">
        <f t="shared" si="4"/>
        <v>398.13</v>
      </c>
      <c r="O49" s="2">
        <f t="shared" si="4"/>
        <v>246.44</v>
      </c>
      <c r="P49" s="2">
        <f t="shared" si="4"/>
        <v>60.67</v>
      </c>
      <c r="Q49" s="2">
        <f t="shared" si="4"/>
        <v>281.01</v>
      </c>
      <c r="R49" s="2">
        <f t="shared" si="4"/>
        <v>5.72</v>
      </c>
      <c r="S49" s="2">
        <f t="shared" si="4"/>
        <v>45.870000000000005</v>
      </c>
      <c r="T49" s="2">
        <f t="shared" si="4"/>
        <v>8.6999999999999993</v>
      </c>
      <c r="U49" s="2">
        <f t="shared" si="4"/>
        <v>38.360000000000007</v>
      </c>
    </row>
    <row r="50" spans="1:21" ht="21" customHeight="1" x14ac:dyDescent="0.25">
      <c r="A50" s="3"/>
      <c r="B50" s="5" t="s">
        <v>34</v>
      </c>
      <c r="C50" s="5">
        <f>C49</f>
        <v>637</v>
      </c>
      <c r="D50" s="5">
        <f>D49</f>
        <v>24.73</v>
      </c>
      <c r="E50" s="5">
        <f t="shared" ref="E50:U50" si="5">E49</f>
        <v>33.730000000000011</v>
      </c>
      <c r="F50" s="5">
        <f t="shared" si="5"/>
        <v>76.87</v>
      </c>
      <c r="G50" s="5">
        <f t="shared" si="5"/>
        <v>691.84999999999991</v>
      </c>
      <c r="H50" s="5">
        <f t="shared" si="5"/>
        <v>0.15</v>
      </c>
      <c r="I50" s="5">
        <f t="shared" si="5"/>
        <v>9.9999999999999992E-2</v>
      </c>
      <c r="J50" s="5">
        <f t="shared" si="5"/>
        <v>23.63</v>
      </c>
      <c r="K50" s="5">
        <f t="shared" si="5"/>
        <v>0.12</v>
      </c>
      <c r="L50" s="5">
        <f t="shared" si="5"/>
        <v>5.16</v>
      </c>
      <c r="M50" s="5">
        <f t="shared" si="5"/>
        <v>582.96</v>
      </c>
      <c r="N50" s="5">
        <f t="shared" si="5"/>
        <v>398.13</v>
      </c>
      <c r="O50" s="5">
        <f t="shared" si="5"/>
        <v>246.44</v>
      </c>
      <c r="P50" s="5">
        <f t="shared" si="5"/>
        <v>60.67</v>
      </c>
      <c r="Q50" s="5">
        <f t="shared" si="5"/>
        <v>281.01</v>
      </c>
      <c r="R50" s="5">
        <f t="shared" si="5"/>
        <v>5.72</v>
      </c>
      <c r="S50" s="5">
        <f t="shared" si="5"/>
        <v>45.870000000000005</v>
      </c>
      <c r="T50" s="5">
        <f t="shared" si="5"/>
        <v>8.6999999999999993</v>
      </c>
      <c r="U50" s="5">
        <f t="shared" si="5"/>
        <v>38.360000000000007</v>
      </c>
    </row>
    <row r="51" spans="1:21" ht="21" customHeight="1" x14ac:dyDescent="0.25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  <c r="U51" s="15"/>
    </row>
    <row r="52" spans="1:21" ht="31.5" customHeight="1" x14ac:dyDescent="0.3">
      <c r="A52" s="53" t="s">
        <v>71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</row>
    <row r="53" spans="1:21" ht="30" customHeight="1" x14ac:dyDescent="0.25">
      <c r="A53" s="37" t="s">
        <v>0</v>
      </c>
      <c r="B53" s="37" t="s">
        <v>80</v>
      </c>
      <c r="C53" s="47" t="s">
        <v>1</v>
      </c>
      <c r="D53" s="49" t="s">
        <v>81</v>
      </c>
      <c r="E53" s="50"/>
      <c r="F53" s="51"/>
      <c r="G53" s="43" t="s">
        <v>5</v>
      </c>
      <c r="H53" s="52" t="s">
        <v>78</v>
      </c>
      <c r="I53" s="52"/>
      <c r="J53" s="52"/>
      <c r="K53" s="52"/>
      <c r="L53" s="52"/>
      <c r="M53" s="52" t="s">
        <v>79</v>
      </c>
      <c r="N53" s="52"/>
      <c r="O53" s="52"/>
      <c r="P53" s="52"/>
      <c r="Q53" s="52"/>
      <c r="R53" s="52"/>
      <c r="S53" s="52"/>
      <c r="T53" s="52"/>
      <c r="U53" s="52"/>
    </row>
    <row r="54" spans="1:21" ht="30" x14ac:dyDescent="0.25">
      <c r="A54" s="37"/>
      <c r="B54" s="37"/>
      <c r="C54" s="48"/>
      <c r="D54" s="22" t="s">
        <v>2</v>
      </c>
      <c r="E54" s="23" t="s">
        <v>3</v>
      </c>
      <c r="F54" s="23" t="s">
        <v>4</v>
      </c>
      <c r="G54" s="44"/>
      <c r="H54" s="29" t="s">
        <v>6</v>
      </c>
      <c r="I54" s="29" t="s">
        <v>7</v>
      </c>
      <c r="J54" s="29" t="s">
        <v>8</v>
      </c>
      <c r="K54" s="29" t="s">
        <v>9</v>
      </c>
      <c r="L54" s="29" t="s">
        <v>10</v>
      </c>
      <c r="M54" s="29" t="s">
        <v>11</v>
      </c>
      <c r="N54" s="29" t="s">
        <v>12</v>
      </c>
      <c r="O54" s="29" t="s">
        <v>13</v>
      </c>
      <c r="P54" s="29" t="s">
        <v>14</v>
      </c>
      <c r="Q54" s="29" t="s">
        <v>15</v>
      </c>
      <c r="R54" s="29" t="s">
        <v>16</v>
      </c>
      <c r="S54" s="29" t="s">
        <v>17</v>
      </c>
      <c r="T54" s="29" t="s">
        <v>18</v>
      </c>
      <c r="U54" s="29" t="s">
        <v>19</v>
      </c>
    </row>
    <row r="55" spans="1:21" x14ac:dyDescent="0.25">
      <c r="A55" s="2"/>
      <c r="B55" s="2"/>
      <c r="C55" s="29" t="s">
        <v>20</v>
      </c>
      <c r="D55" s="29" t="s">
        <v>20</v>
      </c>
      <c r="E55" s="29" t="s">
        <v>20</v>
      </c>
      <c r="F55" s="29" t="s">
        <v>20</v>
      </c>
      <c r="G55" s="29" t="s">
        <v>21</v>
      </c>
      <c r="H55" s="29" t="s">
        <v>22</v>
      </c>
      <c r="I55" s="29" t="s">
        <v>22</v>
      </c>
      <c r="J55" s="29" t="s">
        <v>23</v>
      </c>
      <c r="K55" s="29" t="s">
        <v>24</v>
      </c>
      <c r="L55" s="29" t="s">
        <v>22</v>
      </c>
      <c r="M55" s="29" t="s">
        <v>22</v>
      </c>
      <c r="N55" s="29" t="s">
        <v>22</v>
      </c>
      <c r="O55" s="29" t="s">
        <v>22</v>
      </c>
      <c r="P55" s="29" t="s">
        <v>22</v>
      </c>
      <c r="Q55" s="29" t="s">
        <v>22</v>
      </c>
      <c r="R55" s="29" t="s">
        <v>22</v>
      </c>
      <c r="S55" s="29" t="s">
        <v>24</v>
      </c>
      <c r="T55" s="29" t="s">
        <v>24</v>
      </c>
      <c r="U55" s="29" t="s">
        <v>24</v>
      </c>
    </row>
    <row r="56" spans="1:21" x14ac:dyDescent="0.25">
      <c r="A56" s="3"/>
      <c r="B56" s="4" t="s">
        <v>45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3"/>
      <c r="B57" s="2" t="s">
        <v>89</v>
      </c>
      <c r="C57" s="6" t="s">
        <v>93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45" x14ac:dyDescent="0.25">
      <c r="A58" s="7" t="s">
        <v>112</v>
      </c>
      <c r="B58" s="17" t="s">
        <v>113</v>
      </c>
      <c r="C58" s="3">
        <v>100</v>
      </c>
      <c r="D58" s="3">
        <v>1.37</v>
      </c>
      <c r="E58" s="3">
        <v>10.15</v>
      </c>
      <c r="F58" s="3">
        <v>6.03</v>
      </c>
      <c r="G58" s="3">
        <v>120.9</v>
      </c>
      <c r="H58" s="3">
        <v>0.02</v>
      </c>
      <c r="I58" s="3">
        <v>0.03</v>
      </c>
      <c r="J58" s="3">
        <v>241.63</v>
      </c>
      <c r="K58" s="3">
        <v>0</v>
      </c>
      <c r="L58" s="3">
        <v>11</v>
      </c>
      <c r="M58" s="3">
        <v>111</v>
      </c>
      <c r="N58" s="3">
        <v>221</v>
      </c>
      <c r="O58" s="3">
        <v>35</v>
      </c>
      <c r="P58" s="3">
        <v>17</v>
      </c>
      <c r="Q58" s="3">
        <v>27</v>
      </c>
      <c r="R58" s="3">
        <v>0.8</v>
      </c>
      <c r="S58" s="3">
        <v>16.440000000000001</v>
      </c>
      <c r="T58" s="3">
        <v>0.3</v>
      </c>
      <c r="U58" s="3">
        <v>18.3</v>
      </c>
    </row>
    <row r="59" spans="1:21" ht="24.75" customHeight="1" x14ac:dyDescent="0.25">
      <c r="A59" s="3" t="s">
        <v>46</v>
      </c>
      <c r="B59" s="3" t="s">
        <v>47</v>
      </c>
      <c r="C59" s="3">
        <v>180</v>
      </c>
      <c r="D59" s="3">
        <v>3.69</v>
      </c>
      <c r="E59" s="3">
        <v>6.37</v>
      </c>
      <c r="F59" s="3">
        <v>23.79</v>
      </c>
      <c r="G59" s="3">
        <v>167.3</v>
      </c>
      <c r="H59" s="3">
        <v>0.14000000000000001</v>
      </c>
      <c r="I59" s="3">
        <v>0.12</v>
      </c>
      <c r="J59" s="3">
        <v>28.55</v>
      </c>
      <c r="K59" s="3">
        <v>0.11</v>
      </c>
      <c r="L59" s="3">
        <v>12</v>
      </c>
      <c r="M59" s="3">
        <v>195</v>
      </c>
      <c r="N59" s="3">
        <v>750</v>
      </c>
      <c r="O59" s="3">
        <v>47</v>
      </c>
      <c r="P59" s="3">
        <v>34</v>
      </c>
      <c r="Q59" s="3">
        <v>101</v>
      </c>
      <c r="R59" s="3">
        <v>1.2</v>
      </c>
      <c r="S59" s="3">
        <v>34.15</v>
      </c>
      <c r="T59" s="3">
        <v>1</v>
      </c>
      <c r="U59" s="3">
        <v>51.35</v>
      </c>
    </row>
    <row r="60" spans="1:21" ht="23.25" customHeight="1" x14ac:dyDescent="0.25">
      <c r="A60" s="7" t="s">
        <v>114</v>
      </c>
      <c r="B60" s="7" t="s">
        <v>115</v>
      </c>
      <c r="C60" s="27" t="s">
        <v>116</v>
      </c>
      <c r="D60" s="3">
        <v>13.8</v>
      </c>
      <c r="E60" s="3">
        <v>14.8</v>
      </c>
      <c r="F60" s="3">
        <v>3.9</v>
      </c>
      <c r="G60" s="3">
        <v>211</v>
      </c>
      <c r="H60" s="3">
        <v>0.1</v>
      </c>
      <c r="I60" s="3">
        <v>0</v>
      </c>
      <c r="J60" s="3">
        <v>0</v>
      </c>
      <c r="K60" s="3">
        <v>0</v>
      </c>
      <c r="L60" s="3">
        <v>1.5</v>
      </c>
      <c r="M60" s="3">
        <v>0</v>
      </c>
      <c r="N60" s="3">
        <v>0</v>
      </c>
      <c r="O60" s="3">
        <v>26.4</v>
      </c>
      <c r="P60" s="3">
        <v>16.600000000000001</v>
      </c>
      <c r="Q60" s="3">
        <v>115.3</v>
      </c>
      <c r="R60" s="3">
        <v>0.9</v>
      </c>
      <c r="S60" s="3">
        <v>0</v>
      </c>
      <c r="T60" s="3">
        <v>0</v>
      </c>
      <c r="U60" s="3">
        <v>0</v>
      </c>
    </row>
    <row r="61" spans="1:21" ht="24.75" customHeight="1" x14ac:dyDescent="0.25">
      <c r="A61" s="3" t="s">
        <v>48</v>
      </c>
      <c r="B61" s="3" t="s">
        <v>55</v>
      </c>
      <c r="C61" s="3">
        <v>200</v>
      </c>
      <c r="D61" s="3">
        <v>3.9</v>
      </c>
      <c r="E61" s="3">
        <v>2.9</v>
      </c>
      <c r="F61" s="3">
        <v>11.2</v>
      </c>
      <c r="G61" s="3">
        <v>86</v>
      </c>
      <c r="H61" s="3">
        <v>0.03</v>
      </c>
      <c r="I61" s="3">
        <v>0.13</v>
      </c>
      <c r="J61" s="3">
        <v>13.29</v>
      </c>
      <c r="K61" s="3">
        <v>0</v>
      </c>
      <c r="L61" s="3">
        <v>0.52</v>
      </c>
      <c r="M61" s="3">
        <v>38.549999999999997</v>
      </c>
      <c r="N61" s="3">
        <v>183.98</v>
      </c>
      <c r="O61" s="3">
        <v>148.32</v>
      </c>
      <c r="P61" s="3">
        <v>30.67</v>
      </c>
      <c r="Q61" s="3">
        <v>106.79</v>
      </c>
      <c r="R61" s="3">
        <v>1.06</v>
      </c>
      <c r="S61" s="3">
        <v>9</v>
      </c>
      <c r="T61" s="3">
        <v>1.76</v>
      </c>
      <c r="U61" s="3">
        <v>20</v>
      </c>
    </row>
    <row r="62" spans="1:21" ht="21" customHeight="1" x14ac:dyDescent="0.25">
      <c r="A62" s="3" t="s">
        <v>30</v>
      </c>
      <c r="B62" s="3" t="s">
        <v>32</v>
      </c>
      <c r="C62" s="3">
        <v>20</v>
      </c>
      <c r="D62" s="3">
        <v>1.3</v>
      </c>
      <c r="E62" s="3">
        <v>0.2</v>
      </c>
      <c r="F62" s="3">
        <v>6.7</v>
      </c>
      <c r="G62" s="3">
        <v>34.200000000000003</v>
      </c>
      <c r="H62" s="3">
        <v>0.04</v>
      </c>
      <c r="I62" s="3">
        <v>0.02</v>
      </c>
      <c r="J62" s="3">
        <v>0</v>
      </c>
      <c r="K62" s="3">
        <v>0</v>
      </c>
      <c r="L62" s="3">
        <v>0</v>
      </c>
      <c r="M62" s="3">
        <v>122</v>
      </c>
      <c r="N62" s="3">
        <v>49</v>
      </c>
      <c r="O62" s="3">
        <v>7</v>
      </c>
      <c r="P62" s="3">
        <v>9.4</v>
      </c>
      <c r="Q62" s="3">
        <v>31.6</v>
      </c>
      <c r="R62" s="3">
        <v>0.78</v>
      </c>
      <c r="S62" s="3">
        <v>0</v>
      </c>
      <c r="T62" s="3">
        <v>6.18</v>
      </c>
      <c r="U62" s="3">
        <v>0</v>
      </c>
    </row>
    <row r="63" spans="1:21" ht="21" customHeight="1" x14ac:dyDescent="0.25">
      <c r="A63" s="3" t="s">
        <v>30</v>
      </c>
      <c r="B63" s="3" t="s">
        <v>31</v>
      </c>
      <c r="C63" s="3">
        <v>30</v>
      </c>
      <c r="D63" s="3">
        <v>2.2999999999999998</v>
      </c>
      <c r="E63" s="3">
        <v>0.2</v>
      </c>
      <c r="F63" s="3">
        <v>14.8</v>
      </c>
      <c r="G63" s="3">
        <v>70.3</v>
      </c>
      <c r="H63" s="3">
        <v>0.03</v>
      </c>
      <c r="I63" s="3">
        <v>0.01</v>
      </c>
      <c r="J63" s="3">
        <v>0</v>
      </c>
      <c r="K63" s="3">
        <v>0</v>
      </c>
      <c r="L63" s="3">
        <v>0</v>
      </c>
      <c r="M63" s="3">
        <v>149.69999999999999</v>
      </c>
      <c r="N63" s="3">
        <v>27.9</v>
      </c>
      <c r="O63" s="3">
        <v>6</v>
      </c>
      <c r="P63" s="3">
        <v>4.2</v>
      </c>
      <c r="Q63" s="3">
        <v>19.5</v>
      </c>
      <c r="R63" s="3">
        <v>0.33</v>
      </c>
      <c r="S63" s="3">
        <v>0.96</v>
      </c>
      <c r="T63" s="3">
        <v>1.8</v>
      </c>
      <c r="U63" s="3">
        <v>4.3499999999999996</v>
      </c>
    </row>
    <row r="64" spans="1:21" ht="21" customHeight="1" x14ac:dyDescent="0.25">
      <c r="A64" s="3"/>
      <c r="B64" s="2" t="s">
        <v>33</v>
      </c>
      <c r="C64" s="2">
        <v>630</v>
      </c>
      <c r="D64" s="2">
        <f>SUM(D58:D63)</f>
        <v>26.36</v>
      </c>
      <c r="E64" s="2">
        <f t="shared" ref="E64:U64" si="6">SUM(E58:E63)</f>
        <v>34.620000000000005</v>
      </c>
      <c r="F64" s="2">
        <f t="shared" si="6"/>
        <v>66.42</v>
      </c>
      <c r="G64" s="2">
        <f>SUM(G58:G63)</f>
        <v>689.7</v>
      </c>
      <c r="H64" s="2">
        <f t="shared" si="6"/>
        <v>0.36</v>
      </c>
      <c r="I64" s="2">
        <f t="shared" si="6"/>
        <v>0.31000000000000005</v>
      </c>
      <c r="J64" s="2">
        <f t="shared" si="6"/>
        <v>283.47000000000003</v>
      </c>
      <c r="K64" s="2">
        <f t="shared" si="6"/>
        <v>0.11</v>
      </c>
      <c r="L64" s="2">
        <f t="shared" si="6"/>
        <v>25.02</v>
      </c>
      <c r="M64" s="2">
        <f t="shared" si="6"/>
        <v>616.25</v>
      </c>
      <c r="N64" s="2">
        <f t="shared" si="6"/>
        <v>1231.8800000000001</v>
      </c>
      <c r="O64" s="2">
        <f t="shared" si="6"/>
        <v>269.72000000000003</v>
      </c>
      <c r="P64" s="2">
        <f t="shared" si="6"/>
        <v>111.87</v>
      </c>
      <c r="Q64" s="2">
        <f t="shared" si="6"/>
        <v>401.19000000000005</v>
      </c>
      <c r="R64" s="2">
        <f t="shared" si="6"/>
        <v>5.07</v>
      </c>
      <c r="S64" s="2">
        <f t="shared" si="6"/>
        <v>60.550000000000004</v>
      </c>
      <c r="T64" s="2">
        <f t="shared" si="6"/>
        <v>11.040000000000001</v>
      </c>
      <c r="U64" s="2">
        <f t="shared" si="6"/>
        <v>94</v>
      </c>
    </row>
    <row r="65" spans="1:21" ht="21" customHeight="1" x14ac:dyDescent="0.25">
      <c r="A65" s="3"/>
      <c r="B65" s="5" t="s">
        <v>34</v>
      </c>
      <c r="C65" s="5">
        <f>C64</f>
        <v>630</v>
      </c>
      <c r="D65" s="5">
        <f t="shared" ref="D65:U65" si="7">D64</f>
        <v>26.36</v>
      </c>
      <c r="E65" s="5">
        <f t="shared" si="7"/>
        <v>34.620000000000005</v>
      </c>
      <c r="F65" s="5">
        <f t="shared" si="7"/>
        <v>66.42</v>
      </c>
      <c r="G65" s="5">
        <f>G64</f>
        <v>689.7</v>
      </c>
      <c r="H65" s="5">
        <f t="shared" si="7"/>
        <v>0.36</v>
      </c>
      <c r="I65" s="5">
        <f t="shared" si="7"/>
        <v>0.31000000000000005</v>
      </c>
      <c r="J65" s="5">
        <f t="shared" si="7"/>
        <v>283.47000000000003</v>
      </c>
      <c r="K65" s="5">
        <f t="shared" si="7"/>
        <v>0.11</v>
      </c>
      <c r="L65" s="5">
        <f t="shared" si="7"/>
        <v>25.02</v>
      </c>
      <c r="M65" s="5">
        <f t="shared" si="7"/>
        <v>616.25</v>
      </c>
      <c r="N65" s="5">
        <f t="shared" si="7"/>
        <v>1231.8800000000001</v>
      </c>
      <c r="O65" s="5">
        <f t="shared" si="7"/>
        <v>269.72000000000003</v>
      </c>
      <c r="P65" s="5">
        <f t="shared" si="7"/>
        <v>111.87</v>
      </c>
      <c r="Q65" s="5">
        <f t="shared" si="7"/>
        <v>401.19000000000005</v>
      </c>
      <c r="R65" s="5">
        <f t="shared" si="7"/>
        <v>5.07</v>
      </c>
      <c r="S65" s="5">
        <f t="shared" si="7"/>
        <v>60.550000000000004</v>
      </c>
      <c r="T65" s="5">
        <f t="shared" si="7"/>
        <v>11.040000000000001</v>
      </c>
      <c r="U65" s="5">
        <f t="shared" si="7"/>
        <v>94</v>
      </c>
    </row>
    <row r="66" spans="1:21" ht="21" customHeight="1" x14ac:dyDescent="0.25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  <c r="U66" s="15"/>
    </row>
    <row r="67" spans="1:21" ht="32.25" customHeight="1" x14ac:dyDescent="0.3">
      <c r="A67" s="53" t="s">
        <v>72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</row>
    <row r="68" spans="1:21" ht="27.75" customHeight="1" x14ac:dyDescent="0.25">
      <c r="A68" s="37" t="s">
        <v>0</v>
      </c>
      <c r="B68" s="37" t="s">
        <v>80</v>
      </c>
      <c r="C68" s="47" t="s">
        <v>1</v>
      </c>
      <c r="D68" s="49" t="s">
        <v>81</v>
      </c>
      <c r="E68" s="50"/>
      <c r="F68" s="51"/>
      <c r="G68" s="43" t="s">
        <v>5</v>
      </c>
      <c r="H68" s="52" t="s">
        <v>78</v>
      </c>
      <c r="I68" s="52"/>
      <c r="J68" s="52"/>
      <c r="K68" s="52"/>
      <c r="L68" s="52"/>
      <c r="M68" s="52" t="s">
        <v>79</v>
      </c>
      <c r="N68" s="52"/>
      <c r="O68" s="52"/>
      <c r="P68" s="52"/>
      <c r="Q68" s="52"/>
      <c r="R68" s="52"/>
      <c r="S68" s="52"/>
      <c r="T68" s="52"/>
      <c r="U68" s="52"/>
    </row>
    <row r="69" spans="1:21" ht="30" x14ac:dyDescent="0.25">
      <c r="A69" s="37"/>
      <c r="B69" s="37"/>
      <c r="C69" s="48"/>
      <c r="D69" s="22" t="s">
        <v>2</v>
      </c>
      <c r="E69" s="23" t="s">
        <v>3</v>
      </c>
      <c r="F69" s="23" t="s">
        <v>4</v>
      </c>
      <c r="G69" s="44"/>
      <c r="H69" s="29" t="s">
        <v>6</v>
      </c>
      <c r="I69" s="29" t="s">
        <v>7</v>
      </c>
      <c r="J69" s="29" t="s">
        <v>8</v>
      </c>
      <c r="K69" s="29" t="s">
        <v>9</v>
      </c>
      <c r="L69" s="29" t="s">
        <v>10</v>
      </c>
      <c r="M69" s="29" t="s">
        <v>11</v>
      </c>
      <c r="N69" s="29" t="s">
        <v>12</v>
      </c>
      <c r="O69" s="29" t="s">
        <v>13</v>
      </c>
      <c r="P69" s="29" t="s">
        <v>14</v>
      </c>
      <c r="Q69" s="29" t="s">
        <v>15</v>
      </c>
      <c r="R69" s="29" t="s">
        <v>16</v>
      </c>
      <c r="S69" s="29" t="s">
        <v>17</v>
      </c>
      <c r="T69" s="29" t="s">
        <v>18</v>
      </c>
      <c r="U69" s="29" t="s">
        <v>19</v>
      </c>
    </row>
    <row r="70" spans="1:21" x14ac:dyDescent="0.25">
      <c r="A70" s="2"/>
      <c r="B70" s="2"/>
      <c r="C70" s="29" t="s">
        <v>20</v>
      </c>
      <c r="D70" s="29" t="s">
        <v>20</v>
      </c>
      <c r="E70" s="29" t="s">
        <v>20</v>
      </c>
      <c r="F70" s="29" t="s">
        <v>20</v>
      </c>
      <c r="G70" s="29" t="s">
        <v>21</v>
      </c>
      <c r="H70" s="29" t="s">
        <v>22</v>
      </c>
      <c r="I70" s="29" t="s">
        <v>22</v>
      </c>
      <c r="J70" s="29" t="s">
        <v>23</v>
      </c>
      <c r="K70" s="29" t="s">
        <v>24</v>
      </c>
      <c r="L70" s="29" t="s">
        <v>22</v>
      </c>
      <c r="M70" s="29" t="s">
        <v>22</v>
      </c>
      <c r="N70" s="29" t="s">
        <v>22</v>
      </c>
      <c r="O70" s="29" t="s">
        <v>22</v>
      </c>
      <c r="P70" s="29" t="s">
        <v>22</v>
      </c>
      <c r="Q70" s="29" t="s">
        <v>22</v>
      </c>
      <c r="R70" s="29" t="s">
        <v>22</v>
      </c>
      <c r="S70" s="29" t="s">
        <v>24</v>
      </c>
      <c r="T70" s="29" t="s">
        <v>24</v>
      </c>
      <c r="U70" s="29" t="s">
        <v>24</v>
      </c>
    </row>
    <row r="71" spans="1:21" x14ac:dyDescent="0.25">
      <c r="A71" s="3"/>
      <c r="B71" s="4" t="s">
        <v>50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3"/>
      <c r="B72" s="2" t="s">
        <v>89</v>
      </c>
      <c r="C72" s="6" t="s">
        <v>93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30" x14ac:dyDescent="0.25">
      <c r="A73" s="7" t="s">
        <v>117</v>
      </c>
      <c r="B73" s="17" t="s">
        <v>107</v>
      </c>
      <c r="C73" s="3">
        <v>100</v>
      </c>
      <c r="D73" s="3">
        <v>0.91</v>
      </c>
      <c r="E73" s="3">
        <v>10.17</v>
      </c>
      <c r="F73" s="3">
        <v>7.15</v>
      </c>
      <c r="G73" s="3">
        <v>123.8</v>
      </c>
      <c r="H73" s="3">
        <v>0.04</v>
      </c>
      <c r="I73" s="3">
        <v>0.03</v>
      </c>
      <c r="J73" s="3">
        <v>732.9</v>
      </c>
      <c r="K73" s="3">
        <v>0</v>
      </c>
      <c r="L73" s="3">
        <v>2</v>
      </c>
      <c r="M73" s="3">
        <v>114</v>
      </c>
      <c r="N73" s="3">
        <v>170</v>
      </c>
      <c r="O73" s="3">
        <v>19</v>
      </c>
      <c r="P73" s="3">
        <v>22</v>
      </c>
      <c r="Q73" s="3">
        <v>32</v>
      </c>
      <c r="R73" s="3">
        <v>1</v>
      </c>
      <c r="S73" s="3">
        <v>16.98</v>
      </c>
      <c r="T73" s="3">
        <v>0.2</v>
      </c>
      <c r="U73" s="3">
        <v>35.950000000000003</v>
      </c>
    </row>
    <row r="74" spans="1:21" ht="26.25" customHeight="1" x14ac:dyDescent="0.25">
      <c r="A74" s="7" t="s">
        <v>51</v>
      </c>
      <c r="B74" s="7" t="s">
        <v>63</v>
      </c>
      <c r="C74" s="27" t="s">
        <v>95</v>
      </c>
      <c r="D74" s="3">
        <v>16.86</v>
      </c>
      <c r="E74" s="3">
        <v>16.22</v>
      </c>
      <c r="F74" s="3">
        <v>42.44</v>
      </c>
      <c r="G74" s="3">
        <v>383.1</v>
      </c>
      <c r="H74" s="3">
        <v>7.0000000000000007E-2</v>
      </c>
      <c r="I74" s="3">
        <v>0.13</v>
      </c>
      <c r="J74" s="3">
        <v>287.76</v>
      </c>
      <c r="K74" s="3">
        <v>0.11</v>
      </c>
      <c r="L74" s="3">
        <v>0</v>
      </c>
      <c r="M74" s="3">
        <v>304</v>
      </c>
      <c r="N74" s="3">
        <v>295</v>
      </c>
      <c r="O74" s="3">
        <v>128</v>
      </c>
      <c r="P74" s="3">
        <v>48</v>
      </c>
      <c r="Q74" s="3">
        <v>213</v>
      </c>
      <c r="R74" s="3">
        <v>2.4</v>
      </c>
      <c r="S74" s="3">
        <v>42.53</v>
      </c>
      <c r="T74" s="3">
        <v>8.1</v>
      </c>
      <c r="U74" s="3">
        <v>89.91</v>
      </c>
    </row>
    <row r="75" spans="1:21" ht="21" customHeight="1" x14ac:dyDescent="0.25">
      <c r="A75" s="3" t="s">
        <v>28</v>
      </c>
      <c r="B75" s="3" t="s">
        <v>64</v>
      </c>
      <c r="C75" s="3">
        <v>200</v>
      </c>
      <c r="D75" s="3">
        <v>0.98</v>
      </c>
      <c r="E75" s="3">
        <v>0.05</v>
      </c>
      <c r="F75" s="3">
        <v>15.64</v>
      </c>
      <c r="G75" s="3">
        <v>66.900000000000006</v>
      </c>
      <c r="H75" s="3">
        <v>0.01</v>
      </c>
      <c r="I75" s="3">
        <v>0.03</v>
      </c>
      <c r="J75" s="3">
        <v>69.959999999999994</v>
      </c>
      <c r="K75" s="3">
        <v>0</v>
      </c>
      <c r="L75" s="3">
        <v>0</v>
      </c>
      <c r="M75" s="3">
        <v>3</v>
      </c>
      <c r="N75" s="3">
        <v>285</v>
      </c>
      <c r="O75" s="3">
        <v>90</v>
      </c>
      <c r="P75" s="3">
        <v>18</v>
      </c>
      <c r="Q75" s="3">
        <v>25</v>
      </c>
      <c r="R75" s="3">
        <v>0.6</v>
      </c>
      <c r="S75" s="3">
        <v>0</v>
      </c>
      <c r="T75" s="3">
        <v>0</v>
      </c>
      <c r="U75" s="3">
        <v>0</v>
      </c>
    </row>
    <row r="76" spans="1:21" ht="21" customHeight="1" x14ac:dyDescent="0.25">
      <c r="A76" s="3" t="s">
        <v>30</v>
      </c>
      <c r="B76" s="3" t="s">
        <v>32</v>
      </c>
      <c r="C76" s="3">
        <v>20</v>
      </c>
      <c r="D76" s="3">
        <v>1.3</v>
      </c>
      <c r="E76" s="3">
        <v>0.2</v>
      </c>
      <c r="F76" s="3">
        <v>6.7</v>
      </c>
      <c r="G76" s="3">
        <v>34.200000000000003</v>
      </c>
      <c r="H76" s="3">
        <v>0.04</v>
      </c>
      <c r="I76" s="3">
        <v>0.02</v>
      </c>
      <c r="J76" s="3">
        <v>0</v>
      </c>
      <c r="K76" s="3">
        <v>0</v>
      </c>
      <c r="L76" s="3">
        <v>0</v>
      </c>
      <c r="M76" s="3">
        <v>122</v>
      </c>
      <c r="N76" s="3">
        <v>49</v>
      </c>
      <c r="O76" s="3">
        <v>7</v>
      </c>
      <c r="P76" s="3">
        <v>9.4</v>
      </c>
      <c r="Q76" s="3">
        <v>31.6</v>
      </c>
      <c r="R76" s="3">
        <v>0.78</v>
      </c>
      <c r="S76" s="3">
        <v>0</v>
      </c>
      <c r="T76" s="3">
        <v>6.18</v>
      </c>
      <c r="U76" s="3">
        <v>0</v>
      </c>
    </row>
    <row r="77" spans="1:21" ht="21" customHeight="1" x14ac:dyDescent="0.25">
      <c r="A77" s="3" t="s">
        <v>30</v>
      </c>
      <c r="B77" s="3" t="s">
        <v>31</v>
      </c>
      <c r="C77" s="3">
        <v>30</v>
      </c>
      <c r="D77" s="3">
        <v>2.2999999999999998</v>
      </c>
      <c r="E77" s="3">
        <v>0.2</v>
      </c>
      <c r="F77" s="3">
        <v>14.8</v>
      </c>
      <c r="G77" s="3">
        <v>70.3</v>
      </c>
      <c r="H77" s="3">
        <v>0.03</v>
      </c>
      <c r="I77" s="3">
        <v>0.01</v>
      </c>
      <c r="J77" s="3">
        <v>0</v>
      </c>
      <c r="K77" s="3">
        <v>0</v>
      </c>
      <c r="L77" s="3">
        <v>0</v>
      </c>
      <c r="M77" s="3">
        <v>149.69999999999999</v>
      </c>
      <c r="N77" s="3">
        <v>27.9</v>
      </c>
      <c r="O77" s="3">
        <v>6</v>
      </c>
      <c r="P77" s="3">
        <v>4.2</v>
      </c>
      <c r="Q77" s="3">
        <v>19.5</v>
      </c>
      <c r="R77" s="3">
        <v>0.33</v>
      </c>
      <c r="S77" s="3">
        <v>0.96</v>
      </c>
      <c r="T77" s="3">
        <v>1.8</v>
      </c>
      <c r="U77" s="3">
        <v>4.3499999999999996</v>
      </c>
    </row>
    <row r="78" spans="1:21" ht="21" customHeight="1" x14ac:dyDescent="0.25">
      <c r="A78" s="3"/>
      <c r="B78" s="2" t="s">
        <v>33</v>
      </c>
      <c r="C78" s="2">
        <v>570</v>
      </c>
      <c r="D78" s="2">
        <f>SUM(D73:D77)</f>
        <v>22.35</v>
      </c>
      <c r="E78" s="2">
        <f t="shared" ref="E78:U78" si="8">SUM(E73:E77)</f>
        <v>26.84</v>
      </c>
      <c r="F78" s="2">
        <f t="shared" si="8"/>
        <v>86.72999999999999</v>
      </c>
      <c r="G78" s="2">
        <f t="shared" si="8"/>
        <v>678.30000000000007</v>
      </c>
      <c r="H78" s="2">
        <f t="shared" si="8"/>
        <v>0.19</v>
      </c>
      <c r="I78" s="2">
        <f t="shared" si="8"/>
        <v>0.22</v>
      </c>
      <c r="J78" s="2">
        <f t="shared" si="8"/>
        <v>1090.6199999999999</v>
      </c>
      <c r="K78" s="2">
        <f t="shared" si="8"/>
        <v>0.11</v>
      </c>
      <c r="L78" s="2">
        <f t="shared" si="8"/>
        <v>2</v>
      </c>
      <c r="M78" s="2">
        <f t="shared" si="8"/>
        <v>692.7</v>
      </c>
      <c r="N78" s="2">
        <f t="shared" si="8"/>
        <v>826.9</v>
      </c>
      <c r="O78" s="2">
        <f t="shared" si="8"/>
        <v>250</v>
      </c>
      <c r="P78" s="2">
        <f t="shared" si="8"/>
        <v>101.60000000000001</v>
      </c>
      <c r="Q78" s="2">
        <f t="shared" si="8"/>
        <v>321.10000000000002</v>
      </c>
      <c r="R78" s="2">
        <f t="shared" si="8"/>
        <v>5.1100000000000003</v>
      </c>
      <c r="S78" s="2">
        <f t="shared" si="8"/>
        <v>60.470000000000006</v>
      </c>
      <c r="T78" s="2">
        <f t="shared" si="8"/>
        <v>16.279999999999998</v>
      </c>
      <c r="U78" s="2">
        <f t="shared" si="8"/>
        <v>130.21</v>
      </c>
    </row>
    <row r="79" spans="1:21" ht="21" customHeight="1" x14ac:dyDescent="0.25">
      <c r="A79" s="3"/>
      <c r="B79" s="5" t="s">
        <v>34</v>
      </c>
      <c r="C79" s="5">
        <v>570</v>
      </c>
      <c r="D79" s="5">
        <f>D78</f>
        <v>22.35</v>
      </c>
      <c r="E79" s="5">
        <f t="shared" ref="E79:U79" si="9">E78</f>
        <v>26.84</v>
      </c>
      <c r="F79" s="5">
        <f t="shared" si="9"/>
        <v>86.72999999999999</v>
      </c>
      <c r="G79" s="5">
        <f t="shared" si="9"/>
        <v>678.30000000000007</v>
      </c>
      <c r="H79" s="5">
        <f t="shared" si="9"/>
        <v>0.19</v>
      </c>
      <c r="I79" s="5">
        <f t="shared" si="9"/>
        <v>0.22</v>
      </c>
      <c r="J79" s="5">
        <f t="shared" si="9"/>
        <v>1090.6199999999999</v>
      </c>
      <c r="K79" s="5">
        <f t="shared" si="9"/>
        <v>0.11</v>
      </c>
      <c r="L79" s="5">
        <f t="shared" si="9"/>
        <v>2</v>
      </c>
      <c r="M79" s="5">
        <f t="shared" si="9"/>
        <v>692.7</v>
      </c>
      <c r="N79" s="5">
        <f t="shared" si="9"/>
        <v>826.9</v>
      </c>
      <c r="O79" s="5">
        <f t="shared" si="9"/>
        <v>250</v>
      </c>
      <c r="P79" s="5">
        <f t="shared" si="9"/>
        <v>101.60000000000001</v>
      </c>
      <c r="Q79" s="5">
        <f t="shared" si="9"/>
        <v>321.10000000000002</v>
      </c>
      <c r="R79" s="5">
        <f t="shared" si="9"/>
        <v>5.1100000000000003</v>
      </c>
      <c r="S79" s="5">
        <f t="shared" si="9"/>
        <v>60.470000000000006</v>
      </c>
      <c r="T79" s="5">
        <f t="shared" si="9"/>
        <v>16.279999999999998</v>
      </c>
      <c r="U79" s="5">
        <f t="shared" si="9"/>
        <v>130.21</v>
      </c>
    </row>
    <row r="80" spans="1:21" ht="21" customHeight="1" x14ac:dyDescent="0.25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  <c r="U80" s="15"/>
    </row>
    <row r="81" spans="1:21" x14ac:dyDescent="0.25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  <c r="U81" s="15"/>
    </row>
    <row r="82" spans="1:21" ht="27.75" customHeight="1" x14ac:dyDescent="0.3">
      <c r="A82" s="53" t="s">
        <v>73</v>
      </c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</row>
    <row r="83" spans="1:21" ht="32.25" customHeight="1" x14ac:dyDescent="0.25">
      <c r="A83" s="37" t="s">
        <v>0</v>
      </c>
      <c r="B83" s="37" t="s">
        <v>80</v>
      </c>
      <c r="C83" s="47" t="s">
        <v>1</v>
      </c>
      <c r="D83" s="49" t="s">
        <v>81</v>
      </c>
      <c r="E83" s="50"/>
      <c r="F83" s="51"/>
      <c r="G83" s="43" t="s">
        <v>5</v>
      </c>
      <c r="H83" s="52" t="s">
        <v>78</v>
      </c>
      <c r="I83" s="52"/>
      <c r="J83" s="52"/>
      <c r="K83" s="52"/>
      <c r="L83" s="52"/>
      <c r="M83" s="52" t="s">
        <v>79</v>
      </c>
      <c r="N83" s="52"/>
      <c r="O83" s="52"/>
      <c r="P83" s="52"/>
      <c r="Q83" s="52"/>
      <c r="R83" s="52"/>
      <c r="S83" s="52"/>
      <c r="T83" s="52"/>
      <c r="U83" s="52"/>
    </row>
    <row r="84" spans="1:21" ht="30" x14ac:dyDescent="0.25">
      <c r="A84" s="37"/>
      <c r="B84" s="37"/>
      <c r="C84" s="48"/>
      <c r="D84" s="22" t="s">
        <v>2</v>
      </c>
      <c r="E84" s="23" t="s">
        <v>3</v>
      </c>
      <c r="F84" s="23" t="s">
        <v>4</v>
      </c>
      <c r="G84" s="44"/>
      <c r="H84" s="29" t="s">
        <v>6</v>
      </c>
      <c r="I84" s="29" t="s">
        <v>7</v>
      </c>
      <c r="J84" s="29" t="s">
        <v>8</v>
      </c>
      <c r="K84" s="29" t="s">
        <v>9</v>
      </c>
      <c r="L84" s="29" t="s">
        <v>10</v>
      </c>
      <c r="M84" s="29" t="s">
        <v>11</v>
      </c>
      <c r="N84" s="29" t="s">
        <v>12</v>
      </c>
      <c r="O84" s="29" t="s">
        <v>13</v>
      </c>
      <c r="P84" s="29" t="s">
        <v>14</v>
      </c>
      <c r="Q84" s="29" t="s">
        <v>15</v>
      </c>
      <c r="R84" s="29" t="s">
        <v>16</v>
      </c>
      <c r="S84" s="29" t="s">
        <v>17</v>
      </c>
      <c r="T84" s="29" t="s">
        <v>18</v>
      </c>
      <c r="U84" s="29" t="s">
        <v>19</v>
      </c>
    </row>
    <row r="85" spans="1:21" x14ac:dyDescent="0.25">
      <c r="A85" s="2"/>
      <c r="B85" s="2"/>
      <c r="C85" s="29" t="s">
        <v>20</v>
      </c>
      <c r="D85" s="29" t="s">
        <v>20</v>
      </c>
      <c r="E85" s="29" t="s">
        <v>20</v>
      </c>
      <c r="F85" s="29" t="s">
        <v>20</v>
      </c>
      <c r="G85" s="29" t="s">
        <v>21</v>
      </c>
      <c r="H85" s="29" t="s">
        <v>22</v>
      </c>
      <c r="I85" s="29" t="s">
        <v>22</v>
      </c>
      <c r="J85" s="29" t="s">
        <v>23</v>
      </c>
      <c r="K85" s="29" t="s">
        <v>24</v>
      </c>
      <c r="L85" s="29" t="s">
        <v>22</v>
      </c>
      <c r="M85" s="29" t="s">
        <v>22</v>
      </c>
      <c r="N85" s="29" t="s">
        <v>22</v>
      </c>
      <c r="O85" s="29" t="s">
        <v>22</v>
      </c>
      <c r="P85" s="29" t="s">
        <v>22</v>
      </c>
      <c r="Q85" s="29" t="s">
        <v>22</v>
      </c>
      <c r="R85" s="29" t="s">
        <v>22</v>
      </c>
      <c r="S85" s="29" t="s">
        <v>24</v>
      </c>
      <c r="T85" s="29" t="s">
        <v>24</v>
      </c>
      <c r="U85" s="29" t="s">
        <v>24</v>
      </c>
    </row>
    <row r="86" spans="1:21" x14ac:dyDescent="0.25">
      <c r="A86" s="3"/>
      <c r="B86" s="4" t="s">
        <v>56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3"/>
      <c r="B87" s="2" t="s">
        <v>89</v>
      </c>
      <c r="C87" s="6" t="s">
        <v>93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33" customHeight="1" x14ac:dyDescent="0.25">
      <c r="A88" s="7" t="s">
        <v>117</v>
      </c>
      <c r="B88" s="17" t="s">
        <v>107</v>
      </c>
      <c r="C88" s="3">
        <v>100</v>
      </c>
      <c r="D88" s="3">
        <v>0.91</v>
      </c>
      <c r="E88" s="3">
        <v>10.17</v>
      </c>
      <c r="F88" s="3">
        <v>7.15</v>
      </c>
      <c r="G88" s="3">
        <v>123.8</v>
      </c>
      <c r="H88" s="3">
        <v>0.04</v>
      </c>
      <c r="I88" s="3">
        <v>0.03</v>
      </c>
      <c r="J88" s="3">
        <v>732.9</v>
      </c>
      <c r="K88" s="3">
        <v>0</v>
      </c>
      <c r="L88" s="3">
        <v>2</v>
      </c>
      <c r="M88" s="3">
        <v>114</v>
      </c>
      <c r="N88" s="3">
        <v>170</v>
      </c>
      <c r="O88" s="3">
        <v>19</v>
      </c>
      <c r="P88" s="3">
        <v>22</v>
      </c>
      <c r="Q88" s="3">
        <v>32</v>
      </c>
      <c r="R88" s="3">
        <v>1</v>
      </c>
      <c r="S88" s="3">
        <v>16.98</v>
      </c>
      <c r="T88" s="3">
        <v>0.2</v>
      </c>
      <c r="U88" s="3">
        <v>35.950000000000003</v>
      </c>
    </row>
    <row r="89" spans="1:21" ht="25.5" customHeight="1" x14ac:dyDescent="0.25">
      <c r="A89" s="35">
        <v>62</v>
      </c>
      <c r="B89" s="7" t="s">
        <v>118</v>
      </c>
      <c r="C89" s="3">
        <v>250</v>
      </c>
      <c r="D89" s="3">
        <v>3.1</v>
      </c>
      <c r="E89" s="3">
        <v>7.3</v>
      </c>
      <c r="F89" s="3">
        <v>16.5</v>
      </c>
      <c r="G89" s="3">
        <v>151.1</v>
      </c>
      <c r="H89" s="3">
        <v>0.1</v>
      </c>
      <c r="I89" s="3">
        <v>0</v>
      </c>
      <c r="J89" s="3">
        <v>0.3</v>
      </c>
      <c r="K89" s="3">
        <v>0</v>
      </c>
      <c r="L89" s="3">
        <v>12</v>
      </c>
      <c r="M89" s="3">
        <v>0</v>
      </c>
      <c r="N89" s="3">
        <v>0</v>
      </c>
      <c r="O89" s="3">
        <v>55</v>
      </c>
      <c r="P89" s="3">
        <v>33.4</v>
      </c>
      <c r="Q89" s="3">
        <v>72.400000000000006</v>
      </c>
      <c r="R89" s="3">
        <v>1.6</v>
      </c>
      <c r="S89" s="3">
        <v>0</v>
      </c>
      <c r="T89" s="3">
        <v>0</v>
      </c>
      <c r="U89" s="3">
        <v>0</v>
      </c>
    </row>
    <row r="90" spans="1:21" ht="31.5" customHeight="1" x14ac:dyDescent="0.25">
      <c r="A90" s="3" t="s">
        <v>48</v>
      </c>
      <c r="B90" s="3" t="s">
        <v>49</v>
      </c>
      <c r="C90" s="3">
        <v>200</v>
      </c>
      <c r="D90" s="3">
        <v>0.2</v>
      </c>
      <c r="E90" s="3">
        <v>0</v>
      </c>
      <c r="F90" s="3">
        <v>6.4</v>
      </c>
      <c r="G90" s="3">
        <v>26.8</v>
      </c>
      <c r="H90" s="3">
        <v>0</v>
      </c>
      <c r="I90" s="3">
        <v>0.01</v>
      </c>
      <c r="J90" s="3">
        <v>0.3</v>
      </c>
      <c r="K90" s="3">
        <v>0</v>
      </c>
      <c r="L90" s="3">
        <v>0.04</v>
      </c>
      <c r="M90" s="3">
        <v>0.68</v>
      </c>
      <c r="N90" s="3">
        <v>20.76</v>
      </c>
      <c r="O90" s="3">
        <v>66.08</v>
      </c>
      <c r="P90" s="3">
        <v>3.83</v>
      </c>
      <c r="Q90" s="3">
        <v>7.18</v>
      </c>
      <c r="R90" s="3">
        <v>0.73</v>
      </c>
      <c r="S90" s="3">
        <v>0</v>
      </c>
      <c r="T90" s="3">
        <v>0</v>
      </c>
      <c r="U90" s="3">
        <v>0</v>
      </c>
    </row>
    <row r="91" spans="1:21" ht="21" customHeight="1" x14ac:dyDescent="0.25">
      <c r="A91" s="3" t="s">
        <v>30</v>
      </c>
      <c r="B91" s="3" t="s">
        <v>31</v>
      </c>
      <c r="C91" s="3">
        <v>30</v>
      </c>
      <c r="D91" s="3">
        <v>2.2999999999999998</v>
      </c>
      <c r="E91" s="3">
        <v>0.2</v>
      </c>
      <c r="F91" s="3">
        <v>14.8</v>
      </c>
      <c r="G91" s="3">
        <v>70.3</v>
      </c>
      <c r="H91" s="3">
        <v>0.03</v>
      </c>
      <c r="I91" s="3">
        <v>0.01</v>
      </c>
      <c r="J91" s="3">
        <v>0</v>
      </c>
      <c r="K91" s="3">
        <v>0</v>
      </c>
      <c r="L91" s="3">
        <v>0</v>
      </c>
      <c r="M91" s="3">
        <v>149.69999999999999</v>
      </c>
      <c r="N91" s="3">
        <v>27.9</v>
      </c>
      <c r="O91" s="3">
        <v>6</v>
      </c>
      <c r="P91" s="3">
        <v>4.2</v>
      </c>
      <c r="Q91" s="3">
        <v>19.5</v>
      </c>
      <c r="R91" s="3">
        <v>0.33</v>
      </c>
      <c r="S91" s="3">
        <v>0.96</v>
      </c>
      <c r="T91" s="3">
        <v>1.8</v>
      </c>
      <c r="U91" s="3">
        <v>4.3499999999999996</v>
      </c>
    </row>
    <row r="92" spans="1:21" ht="21" customHeight="1" x14ac:dyDescent="0.25">
      <c r="A92" s="3" t="s">
        <v>30</v>
      </c>
      <c r="B92" s="3" t="s">
        <v>32</v>
      </c>
      <c r="C92" s="3">
        <v>20</v>
      </c>
      <c r="D92" s="3">
        <v>1.3</v>
      </c>
      <c r="E92" s="3">
        <v>0.2</v>
      </c>
      <c r="F92" s="3">
        <v>6.7</v>
      </c>
      <c r="G92" s="3">
        <v>34.200000000000003</v>
      </c>
      <c r="H92" s="3">
        <v>0.04</v>
      </c>
      <c r="I92" s="3">
        <v>0.02</v>
      </c>
      <c r="J92" s="3">
        <v>0</v>
      </c>
      <c r="K92" s="3">
        <v>0</v>
      </c>
      <c r="L92" s="3">
        <v>0</v>
      </c>
      <c r="M92" s="3">
        <v>122</v>
      </c>
      <c r="N92" s="3">
        <v>49</v>
      </c>
      <c r="O92" s="3">
        <v>7</v>
      </c>
      <c r="P92" s="3">
        <v>9.4</v>
      </c>
      <c r="Q92" s="3">
        <v>31.6</v>
      </c>
      <c r="R92" s="3">
        <v>0.78</v>
      </c>
      <c r="S92" s="3">
        <v>0</v>
      </c>
      <c r="T92" s="3">
        <v>6.18</v>
      </c>
      <c r="U92" s="3">
        <v>0</v>
      </c>
    </row>
    <row r="93" spans="1:21" ht="21" customHeight="1" x14ac:dyDescent="0.25">
      <c r="A93" s="3"/>
      <c r="B93" s="2" t="s">
        <v>33</v>
      </c>
      <c r="C93" s="2">
        <f>SUM(C88:C92)</f>
        <v>600</v>
      </c>
      <c r="D93" s="2">
        <f>SUM(D88:D92)</f>
        <v>7.81</v>
      </c>
      <c r="E93" s="2">
        <f t="shared" ref="E93:U93" si="10">SUM(E88:E92)</f>
        <v>17.869999999999997</v>
      </c>
      <c r="F93" s="2">
        <f t="shared" si="10"/>
        <v>51.55</v>
      </c>
      <c r="G93" s="2">
        <f t="shared" si="10"/>
        <v>406.2</v>
      </c>
      <c r="H93" s="2">
        <f t="shared" si="10"/>
        <v>0.21000000000000002</v>
      </c>
      <c r="I93" s="2">
        <f t="shared" si="10"/>
        <v>7.0000000000000007E-2</v>
      </c>
      <c r="J93" s="2">
        <f t="shared" si="10"/>
        <v>733.49999999999989</v>
      </c>
      <c r="K93" s="2">
        <f t="shared" si="10"/>
        <v>0</v>
      </c>
      <c r="L93" s="2">
        <f t="shared" si="10"/>
        <v>14.04</v>
      </c>
      <c r="M93" s="2">
        <f t="shared" si="10"/>
        <v>386.38</v>
      </c>
      <c r="N93" s="2">
        <f t="shared" si="10"/>
        <v>267.65999999999997</v>
      </c>
      <c r="O93" s="2">
        <f t="shared" si="10"/>
        <v>153.07999999999998</v>
      </c>
      <c r="P93" s="2">
        <f t="shared" si="10"/>
        <v>72.83</v>
      </c>
      <c r="Q93" s="2">
        <f t="shared" si="10"/>
        <v>162.68</v>
      </c>
      <c r="R93" s="2">
        <f t="shared" si="10"/>
        <v>4.4400000000000004</v>
      </c>
      <c r="S93" s="2">
        <f t="shared" si="10"/>
        <v>17.940000000000001</v>
      </c>
      <c r="T93" s="2">
        <f t="shared" si="10"/>
        <v>8.18</v>
      </c>
      <c r="U93" s="2">
        <f t="shared" si="10"/>
        <v>40.300000000000004</v>
      </c>
    </row>
    <row r="94" spans="1:21" ht="21" customHeight="1" x14ac:dyDescent="0.25">
      <c r="A94" s="3"/>
      <c r="B94" s="5" t="s">
        <v>34</v>
      </c>
      <c r="C94" s="5">
        <f>C93</f>
        <v>600</v>
      </c>
      <c r="D94" s="5">
        <f t="shared" ref="D94:U94" si="11">D93</f>
        <v>7.81</v>
      </c>
      <c r="E94" s="5">
        <f t="shared" si="11"/>
        <v>17.869999999999997</v>
      </c>
      <c r="F94" s="5">
        <f t="shared" si="11"/>
        <v>51.55</v>
      </c>
      <c r="G94" s="5">
        <f t="shared" si="11"/>
        <v>406.2</v>
      </c>
      <c r="H94" s="5">
        <f t="shared" si="11"/>
        <v>0.21000000000000002</v>
      </c>
      <c r="I94" s="5">
        <f t="shared" si="11"/>
        <v>7.0000000000000007E-2</v>
      </c>
      <c r="J94" s="5">
        <f t="shared" si="11"/>
        <v>733.49999999999989</v>
      </c>
      <c r="K94" s="5">
        <f t="shared" si="11"/>
        <v>0</v>
      </c>
      <c r="L94" s="5">
        <f t="shared" si="11"/>
        <v>14.04</v>
      </c>
      <c r="M94" s="5">
        <f t="shared" si="11"/>
        <v>386.38</v>
      </c>
      <c r="N94" s="5">
        <f t="shared" si="11"/>
        <v>267.65999999999997</v>
      </c>
      <c r="O94" s="5">
        <f t="shared" si="11"/>
        <v>153.07999999999998</v>
      </c>
      <c r="P94" s="5">
        <f t="shared" si="11"/>
        <v>72.83</v>
      </c>
      <c r="Q94" s="5">
        <f t="shared" si="11"/>
        <v>162.68</v>
      </c>
      <c r="R94" s="5">
        <f t="shared" si="11"/>
        <v>4.4400000000000004</v>
      </c>
      <c r="S94" s="5">
        <f t="shared" si="11"/>
        <v>17.940000000000001</v>
      </c>
      <c r="T94" s="5">
        <f t="shared" si="11"/>
        <v>8.18</v>
      </c>
      <c r="U94" s="5">
        <f t="shared" si="11"/>
        <v>40.300000000000004</v>
      </c>
    </row>
    <row r="95" spans="1:21" ht="21" customHeight="1" x14ac:dyDescent="0.25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  <c r="U95" s="15"/>
    </row>
    <row r="96" spans="1:21" ht="30.75" customHeight="1" x14ac:dyDescent="0.3">
      <c r="A96" s="53" t="s">
        <v>74</v>
      </c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</row>
    <row r="97" spans="1:21" ht="15.75" x14ac:dyDescent="0.25">
      <c r="A97" s="37" t="s">
        <v>0</v>
      </c>
      <c r="B97" s="37" t="s">
        <v>80</v>
      </c>
      <c r="C97" s="47" t="s">
        <v>1</v>
      </c>
      <c r="D97" s="49" t="s">
        <v>81</v>
      </c>
      <c r="E97" s="50"/>
      <c r="F97" s="51"/>
      <c r="G97" s="43" t="s">
        <v>5</v>
      </c>
      <c r="H97" s="52" t="s">
        <v>78</v>
      </c>
      <c r="I97" s="52"/>
      <c r="J97" s="52"/>
      <c r="K97" s="52"/>
      <c r="L97" s="52"/>
      <c r="M97" s="52" t="s">
        <v>79</v>
      </c>
      <c r="N97" s="52"/>
      <c r="O97" s="52"/>
      <c r="P97" s="52"/>
      <c r="Q97" s="52"/>
      <c r="R97" s="52"/>
      <c r="S97" s="52"/>
      <c r="T97" s="52"/>
      <c r="U97" s="52"/>
    </row>
    <row r="98" spans="1:21" ht="33.75" customHeight="1" x14ac:dyDescent="0.25">
      <c r="A98" s="37"/>
      <c r="B98" s="37"/>
      <c r="C98" s="48"/>
      <c r="D98" s="22" t="s">
        <v>2</v>
      </c>
      <c r="E98" s="23" t="s">
        <v>3</v>
      </c>
      <c r="F98" s="23" t="s">
        <v>4</v>
      </c>
      <c r="G98" s="44"/>
      <c r="H98" s="29" t="s">
        <v>6</v>
      </c>
      <c r="I98" s="29" t="s">
        <v>7</v>
      </c>
      <c r="J98" s="29" t="s">
        <v>8</v>
      </c>
      <c r="K98" s="29" t="s">
        <v>9</v>
      </c>
      <c r="L98" s="29" t="s">
        <v>10</v>
      </c>
      <c r="M98" s="29" t="s">
        <v>11</v>
      </c>
      <c r="N98" s="29" t="s">
        <v>12</v>
      </c>
      <c r="O98" s="29" t="s">
        <v>13</v>
      </c>
      <c r="P98" s="29" t="s">
        <v>14</v>
      </c>
      <c r="Q98" s="29" t="s">
        <v>15</v>
      </c>
      <c r="R98" s="29" t="s">
        <v>16</v>
      </c>
      <c r="S98" s="29" t="s">
        <v>17</v>
      </c>
      <c r="T98" s="29" t="s">
        <v>18</v>
      </c>
      <c r="U98" s="29" t="s">
        <v>19</v>
      </c>
    </row>
    <row r="99" spans="1:21" x14ac:dyDescent="0.25">
      <c r="A99" s="2"/>
      <c r="B99" s="2"/>
      <c r="C99" s="29" t="s">
        <v>20</v>
      </c>
      <c r="D99" s="29" t="s">
        <v>20</v>
      </c>
      <c r="E99" s="29" t="s">
        <v>20</v>
      </c>
      <c r="F99" s="29" t="s">
        <v>20</v>
      </c>
      <c r="G99" s="29" t="s">
        <v>21</v>
      </c>
      <c r="H99" s="29" t="s">
        <v>22</v>
      </c>
      <c r="I99" s="29" t="s">
        <v>22</v>
      </c>
      <c r="J99" s="29" t="s">
        <v>23</v>
      </c>
      <c r="K99" s="29" t="s">
        <v>24</v>
      </c>
      <c r="L99" s="29" t="s">
        <v>22</v>
      </c>
      <c r="M99" s="29" t="s">
        <v>22</v>
      </c>
      <c r="N99" s="29" t="s">
        <v>22</v>
      </c>
      <c r="O99" s="29" t="s">
        <v>22</v>
      </c>
      <c r="P99" s="29" t="s">
        <v>22</v>
      </c>
      <c r="Q99" s="29" t="s">
        <v>22</v>
      </c>
      <c r="R99" s="29" t="s">
        <v>22</v>
      </c>
      <c r="S99" s="29" t="s">
        <v>24</v>
      </c>
      <c r="T99" s="29" t="s">
        <v>24</v>
      </c>
      <c r="U99" s="29" t="s">
        <v>24</v>
      </c>
    </row>
    <row r="100" spans="1:21" x14ac:dyDescent="0.25">
      <c r="A100" s="3"/>
      <c r="B100" s="4" t="s">
        <v>57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x14ac:dyDescent="0.25">
      <c r="A101" s="3"/>
      <c r="B101" s="2" t="s">
        <v>89</v>
      </c>
      <c r="C101" s="6" t="s">
        <v>93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30" x14ac:dyDescent="0.25">
      <c r="A102" s="7" t="s">
        <v>111</v>
      </c>
      <c r="B102" s="17" t="s">
        <v>67</v>
      </c>
      <c r="C102" s="3">
        <v>100</v>
      </c>
      <c r="D102" s="3">
        <v>1.34</v>
      </c>
      <c r="E102" s="3">
        <v>4.4800000000000004</v>
      </c>
      <c r="F102" s="3">
        <v>7.61</v>
      </c>
      <c r="G102" s="3">
        <v>76.099999999999994</v>
      </c>
      <c r="H102" s="3">
        <v>0.01</v>
      </c>
      <c r="I102" s="3">
        <v>0.03</v>
      </c>
      <c r="J102" s="3">
        <v>1.1399999999999999</v>
      </c>
      <c r="K102" s="3">
        <v>0</v>
      </c>
      <c r="L102" s="3">
        <v>4</v>
      </c>
      <c r="M102" s="3">
        <v>131</v>
      </c>
      <c r="N102" s="3">
        <v>227</v>
      </c>
      <c r="O102" s="3">
        <v>32</v>
      </c>
      <c r="P102" s="3">
        <v>18</v>
      </c>
      <c r="Q102" s="3">
        <v>36</v>
      </c>
      <c r="R102" s="3">
        <v>1.2</v>
      </c>
      <c r="S102" s="3">
        <v>19.98</v>
      </c>
      <c r="T102" s="3">
        <v>0.6</v>
      </c>
      <c r="U102" s="3">
        <v>19</v>
      </c>
    </row>
    <row r="103" spans="1:21" ht="22.5" customHeight="1" x14ac:dyDescent="0.25">
      <c r="A103" s="3" t="s">
        <v>58</v>
      </c>
      <c r="B103" s="3" t="s">
        <v>59</v>
      </c>
      <c r="C103" s="27" t="s">
        <v>96</v>
      </c>
      <c r="D103" s="3">
        <v>20.34</v>
      </c>
      <c r="E103" s="3">
        <v>8.18</v>
      </c>
      <c r="F103" s="3">
        <v>36.380000000000003</v>
      </c>
      <c r="G103" s="3">
        <v>300.39999999999998</v>
      </c>
      <c r="H103" s="3">
        <v>0.08</v>
      </c>
      <c r="I103" s="3">
        <v>7.0000000000000007E-2</v>
      </c>
      <c r="J103" s="3">
        <v>159.36000000000001</v>
      </c>
      <c r="K103" s="3">
        <v>0</v>
      </c>
      <c r="L103" s="3">
        <v>2</v>
      </c>
      <c r="M103" s="3">
        <v>301</v>
      </c>
      <c r="N103" s="3">
        <v>316</v>
      </c>
      <c r="O103" s="3">
        <v>80</v>
      </c>
      <c r="P103" s="3">
        <v>87</v>
      </c>
      <c r="Q103" s="3">
        <v>193</v>
      </c>
      <c r="R103" s="3">
        <v>1.7</v>
      </c>
      <c r="S103" s="3">
        <v>41.15</v>
      </c>
      <c r="T103" s="3">
        <v>21.6</v>
      </c>
      <c r="U103" s="3">
        <v>129.9</v>
      </c>
    </row>
    <row r="104" spans="1:21" ht="25.5" customHeight="1" x14ac:dyDescent="0.25">
      <c r="A104" s="3" t="s">
        <v>43</v>
      </c>
      <c r="B104" s="3" t="s">
        <v>44</v>
      </c>
      <c r="C104" s="7">
        <v>207</v>
      </c>
      <c r="D104" s="3">
        <v>0.2</v>
      </c>
      <c r="E104" s="3">
        <v>0.1</v>
      </c>
      <c r="F104" s="3">
        <v>6.6</v>
      </c>
      <c r="G104" s="3">
        <v>27.9</v>
      </c>
      <c r="H104" s="3">
        <v>0</v>
      </c>
      <c r="I104" s="3">
        <v>0.01</v>
      </c>
      <c r="J104" s="3">
        <v>0.38</v>
      </c>
      <c r="K104" s="3">
        <v>0</v>
      </c>
      <c r="L104" s="3">
        <v>1.1599999999999999</v>
      </c>
      <c r="M104" s="3">
        <v>1.26</v>
      </c>
      <c r="N104" s="3">
        <v>30.23</v>
      </c>
      <c r="O104" s="3">
        <v>67</v>
      </c>
      <c r="P104" s="3">
        <v>4.5599999999999996</v>
      </c>
      <c r="Q104" s="3">
        <v>8.52</v>
      </c>
      <c r="R104" s="3">
        <v>0.77</v>
      </c>
      <c r="S104" s="3">
        <v>0.01</v>
      </c>
      <c r="T104" s="3">
        <v>0.02</v>
      </c>
      <c r="U104" s="3">
        <v>0.7</v>
      </c>
    </row>
    <row r="105" spans="1:21" ht="21" customHeight="1" x14ac:dyDescent="0.25">
      <c r="A105" s="3" t="s">
        <v>30</v>
      </c>
      <c r="B105" s="3" t="s">
        <v>31</v>
      </c>
      <c r="C105" s="3">
        <v>30</v>
      </c>
      <c r="D105" s="3">
        <v>2.2999999999999998</v>
      </c>
      <c r="E105" s="3">
        <v>0.2</v>
      </c>
      <c r="F105" s="3">
        <v>14.8</v>
      </c>
      <c r="G105" s="3">
        <v>70.3</v>
      </c>
      <c r="H105" s="3">
        <v>0.03</v>
      </c>
      <c r="I105" s="3">
        <v>0.01</v>
      </c>
      <c r="J105" s="3">
        <v>0</v>
      </c>
      <c r="K105" s="3">
        <v>0</v>
      </c>
      <c r="L105" s="3">
        <v>0</v>
      </c>
      <c r="M105" s="3">
        <v>149.69999999999999</v>
      </c>
      <c r="N105" s="3">
        <v>27.9</v>
      </c>
      <c r="O105" s="3">
        <v>6</v>
      </c>
      <c r="P105" s="3">
        <v>4.2</v>
      </c>
      <c r="Q105" s="3">
        <v>19.5</v>
      </c>
      <c r="R105" s="3">
        <v>0.33</v>
      </c>
      <c r="S105" s="3">
        <v>0.96</v>
      </c>
      <c r="T105" s="3">
        <v>1.8</v>
      </c>
      <c r="U105" s="3">
        <v>4.3499999999999996</v>
      </c>
    </row>
    <row r="106" spans="1:21" ht="21" customHeight="1" x14ac:dyDescent="0.25">
      <c r="A106" s="3" t="s">
        <v>30</v>
      </c>
      <c r="B106" s="3" t="s">
        <v>32</v>
      </c>
      <c r="C106" s="3">
        <v>20</v>
      </c>
      <c r="D106" s="3">
        <v>1.3</v>
      </c>
      <c r="E106" s="3">
        <v>0.2</v>
      </c>
      <c r="F106" s="3">
        <v>6.7</v>
      </c>
      <c r="G106" s="3">
        <v>34.200000000000003</v>
      </c>
      <c r="H106" s="3">
        <v>0.04</v>
      </c>
      <c r="I106" s="3">
        <v>0.02</v>
      </c>
      <c r="J106" s="3">
        <v>0</v>
      </c>
      <c r="K106" s="3">
        <v>0</v>
      </c>
      <c r="L106" s="3">
        <v>0</v>
      </c>
      <c r="M106" s="3">
        <v>122</v>
      </c>
      <c r="N106" s="3">
        <v>49</v>
      </c>
      <c r="O106" s="3">
        <v>7</v>
      </c>
      <c r="P106" s="3">
        <v>9.4</v>
      </c>
      <c r="Q106" s="3">
        <v>31.6</v>
      </c>
      <c r="R106" s="3">
        <v>0.78</v>
      </c>
      <c r="S106" s="3">
        <v>0</v>
      </c>
      <c r="T106" s="3">
        <v>6.18</v>
      </c>
      <c r="U106" s="3">
        <v>0</v>
      </c>
    </row>
    <row r="107" spans="1:21" ht="21" customHeight="1" x14ac:dyDescent="0.25">
      <c r="A107" s="3"/>
      <c r="B107" s="2" t="s">
        <v>33</v>
      </c>
      <c r="C107" s="2">
        <v>577</v>
      </c>
      <c r="D107" s="2">
        <f>SUM(D102:D106)</f>
        <v>25.48</v>
      </c>
      <c r="E107" s="2">
        <f t="shared" ref="E107:U107" si="12">SUM(E102:E106)</f>
        <v>13.159999999999998</v>
      </c>
      <c r="F107" s="2">
        <f t="shared" si="12"/>
        <v>72.09</v>
      </c>
      <c r="G107" s="2">
        <f t="shared" si="12"/>
        <v>508.9</v>
      </c>
      <c r="H107" s="2">
        <f t="shared" si="12"/>
        <v>0.16</v>
      </c>
      <c r="I107" s="2">
        <f t="shared" si="12"/>
        <v>0.13999999999999999</v>
      </c>
      <c r="J107" s="2">
        <f t="shared" si="12"/>
        <v>160.88</v>
      </c>
      <c r="K107" s="2">
        <f t="shared" si="12"/>
        <v>0</v>
      </c>
      <c r="L107" s="2">
        <f t="shared" si="12"/>
        <v>7.16</v>
      </c>
      <c r="M107" s="2">
        <f t="shared" si="12"/>
        <v>704.96</v>
      </c>
      <c r="N107" s="2">
        <f t="shared" si="12"/>
        <v>650.13</v>
      </c>
      <c r="O107" s="2">
        <f t="shared" si="12"/>
        <v>192</v>
      </c>
      <c r="P107" s="2">
        <f t="shared" si="12"/>
        <v>123.16000000000001</v>
      </c>
      <c r="Q107" s="2">
        <f t="shared" si="12"/>
        <v>288.62</v>
      </c>
      <c r="R107" s="2">
        <f t="shared" si="12"/>
        <v>4.78</v>
      </c>
      <c r="S107" s="2">
        <f t="shared" si="12"/>
        <v>62.099999999999994</v>
      </c>
      <c r="T107" s="2">
        <f t="shared" si="12"/>
        <v>30.200000000000003</v>
      </c>
      <c r="U107" s="2">
        <f t="shared" si="12"/>
        <v>153.94999999999999</v>
      </c>
    </row>
    <row r="108" spans="1:21" ht="21" customHeight="1" x14ac:dyDescent="0.25">
      <c r="A108" s="3"/>
      <c r="B108" s="5" t="s">
        <v>34</v>
      </c>
      <c r="C108" s="5">
        <v>577</v>
      </c>
      <c r="D108" s="5">
        <f>D107</f>
        <v>25.48</v>
      </c>
      <c r="E108" s="5">
        <f t="shared" ref="E108:U108" si="13">E107</f>
        <v>13.159999999999998</v>
      </c>
      <c r="F108" s="5">
        <f t="shared" si="13"/>
        <v>72.09</v>
      </c>
      <c r="G108" s="5">
        <f t="shared" si="13"/>
        <v>508.9</v>
      </c>
      <c r="H108" s="5">
        <f t="shared" si="13"/>
        <v>0.16</v>
      </c>
      <c r="I108" s="5">
        <f t="shared" si="13"/>
        <v>0.13999999999999999</v>
      </c>
      <c r="J108" s="5">
        <f t="shared" si="13"/>
        <v>160.88</v>
      </c>
      <c r="K108" s="5">
        <f t="shared" si="13"/>
        <v>0</v>
      </c>
      <c r="L108" s="5">
        <f t="shared" si="13"/>
        <v>7.16</v>
      </c>
      <c r="M108" s="5">
        <f t="shared" si="13"/>
        <v>704.96</v>
      </c>
      <c r="N108" s="5">
        <f t="shared" si="13"/>
        <v>650.13</v>
      </c>
      <c r="O108" s="5">
        <f t="shared" si="13"/>
        <v>192</v>
      </c>
      <c r="P108" s="5">
        <f t="shared" si="13"/>
        <v>123.16000000000001</v>
      </c>
      <c r="Q108" s="5">
        <f t="shared" si="13"/>
        <v>288.62</v>
      </c>
      <c r="R108" s="5">
        <f t="shared" si="13"/>
        <v>4.78</v>
      </c>
      <c r="S108" s="5">
        <f t="shared" si="13"/>
        <v>62.099999999999994</v>
      </c>
      <c r="T108" s="5">
        <f t="shared" si="13"/>
        <v>30.200000000000003</v>
      </c>
      <c r="U108" s="5">
        <f t="shared" si="13"/>
        <v>153.94999999999999</v>
      </c>
    </row>
    <row r="109" spans="1:21" ht="21" customHeight="1" x14ac:dyDescent="0.25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6"/>
      <c r="U109" s="16"/>
    </row>
    <row r="110" spans="1:21" ht="28.5" customHeight="1" x14ac:dyDescent="0.3">
      <c r="A110" s="53" t="s">
        <v>75</v>
      </c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</row>
    <row r="111" spans="1:21" ht="15.75" x14ac:dyDescent="0.25">
      <c r="A111" s="37" t="s">
        <v>0</v>
      </c>
      <c r="B111" s="37" t="s">
        <v>80</v>
      </c>
      <c r="C111" s="47" t="s">
        <v>1</v>
      </c>
      <c r="D111" s="49" t="s">
        <v>81</v>
      </c>
      <c r="E111" s="50"/>
      <c r="F111" s="51"/>
      <c r="G111" s="43" t="s">
        <v>5</v>
      </c>
      <c r="H111" s="52" t="s">
        <v>78</v>
      </c>
      <c r="I111" s="52"/>
      <c r="J111" s="52"/>
      <c r="K111" s="52"/>
      <c r="L111" s="52"/>
      <c r="M111" s="52" t="s">
        <v>79</v>
      </c>
      <c r="N111" s="52"/>
      <c r="O111" s="52"/>
      <c r="P111" s="52"/>
      <c r="Q111" s="52"/>
      <c r="R111" s="52"/>
      <c r="S111" s="52"/>
      <c r="T111" s="52"/>
      <c r="U111" s="52"/>
    </row>
    <row r="112" spans="1:21" ht="31.5" customHeight="1" x14ac:dyDescent="0.25">
      <c r="A112" s="37"/>
      <c r="B112" s="37"/>
      <c r="C112" s="48"/>
      <c r="D112" s="22" t="s">
        <v>2</v>
      </c>
      <c r="E112" s="23" t="s">
        <v>3</v>
      </c>
      <c r="F112" s="23" t="s">
        <v>4</v>
      </c>
      <c r="G112" s="44"/>
      <c r="H112" s="29" t="s">
        <v>6</v>
      </c>
      <c r="I112" s="29" t="s">
        <v>7</v>
      </c>
      <c r="J112" s="29" t="s">
        <v>8</v>
      </c>
      <c r="K112" s="29" t="s">
        <v>9</v>
      </c>
      <c r="L112" s="29" t="s">
        <v>10</v>
      </c>
      <c r="M112" s="29" t="s">
        <v>11</v>
      </c>
      <c r="N112" s="29" t="s">
        <v>12</v>
      </c>
      <c r="O112" s="29" t="s">
        <v>13</v>
      </c>
      <c r="P112" s="29" t="s">
        <v>14</v>
      </c>
      <c r="Q112" s="29" t="s">
        <v>15</v>
      </c>
      <c r="R112" s="29" t="s">
        <v>16</v>
      </c>
      <c r="S112" s="29" t="s">
        <v>17</v>
      </c>
      <c r="T112" s="29" t="s">
        <v>18</v>
      </c>
      <c r="U112" s="29" t="s">
        <v>19</v>
      </c>
    </row>
    <row r="113" spans="1:26" x14ac:dyDescent="0.25">
      <c r="A113" s="2"/>
      <c r="B113" s="2"/>
      <c r="C113" s="29" t="s">
        <v>20</v>
      </c>
      <c r="D113" s="29" t="s">
        <v>20</v>
      </c>
      <c r="E113" s="29" t="s">
        <v>20</v>
      </c>
      <c r="F113" s="29" t="s">
        <v>20</v>
      </c>
      <c r="G113" s="29" t="s">
        <v>21</v>
      </c>
      <c r="H113" s="29" t="s">
        <v>22</v>
      </c>
      <c r="I113" s="29" t="s">
        <v>22</v>
      </c>
      <c r="J113" s="29" t="s">
        <v>23</v>
      </c>
      <c r="K113" s="29" t="s">
        <v>24</v>
      </c>
      <c r="L113" s="29" t="s">
        <v>22</v>
      </c>
      <c r="M113" s="29" t="s">
        <v>22</v>
      </c>
      <c r="N113" s="29" t="s">
        <v>22</v>
      </c>
      <c r="O113" s="29" t="s">
        <v>22</v>
      </c>
      <c r="P113" s="29" t="s">
        <v>22</v>
      </c>
      <c r="Q113" s="29" t="s">
        <v>22</v>
      </c>
      <c r="R113" s="29" t="s">
        <v>22</v>
      </c>
      <c r="S113" s="29" t="s">
        <v>24</v>
      </c>
      <c r="T113" s="29" t="s">
        <v>24</v>
      </c>
      <c r="U113" s="29" t="s">
        <v>24</v>
      </c>
    </row>
    <row r="114" spans="1:26" x14ac:dyDescent="0.25">
      <c r="A114" s="3"/>
      <c r="B114" s="4" t="s">
        <v>60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6" x14ac:dyDescent="0.25">
      <c r="A115" s="3"/>
      <c r="B115" s="2" t="s">
        <v>89</v>
      </c>
      <c r="C115" s="6" t="s">
        <v>93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6" ht="24.75" customHeight="1" x14ac:dyDescent="0.25">
      <c r="A116" s="3" t="s">
        <v>53</v>
      </c>
      <c r="B116" s="3" t="s">
        <v>54</v>
      </c>
      <c r="C116" s="3">
        <v>100</v>
      </c>
      <c r="D116" s="3">
        <v>1.17</v>
      </c>
      <c r="E116" s="3">
        <v>8.9499999999999993</v>
      </c>
      <c r="F116" s="3">
        <v>6.67</v>
      </c>
      <c r="G116" s="3">
        <v>111.9</v>
      </c>
      <c r="H116" s="3">
        <v>0.03</v>
      </c>
      <c r="I116" s="3">
        <v>0.02</v>
      </c>
      <c r="J116" s="3">
        <v>121.48</v>
      </c>
      <c r="K116" s="3">
        <v>0</v>
      </c>
      <c r="L116" s="3">
        <v>5</v>
      </c>
      <c r="M116" s="3">
        <v>335</v>
      </c>
      <c r="N116" s="3">
        <v>214</v>
      </c>
      <c r="O116" s="3">
        <v>20</v>
      </c>
      <c r="P116" s="3">
        <v>16</v>
      </c>
      <c r="Q116" s="3">
        <v>36</v>
      </c>
      <c r="R116" s="3">
        <v>0.8</v>
      </c>
      <c r="S116" s="3">
        <v>13.1</v>
      </c>
      <c r="T116" s="3">
        <v>0.3</v>
      </c>
      <c r="U116" s="3">
        <v>19.75</v>
      </c>
    </row>
    <row r="117" spans="1:26" ht="24.75" customHeight="1" x14ac:dyDescent="0.25">
      <c r="A117" s="3" t="s">
        <v>46</v>
      </c>
      <c r="B117" s="3" t="s">
        <v>47</v>
      </c>
      <c r="C117" s="3">
        <v>180</v>
      </c>
      <c r="D117" s="3">
        <v>3.69</v>
      </c>
      <c r="E117" s="3">
        <v>6.37</v>
      </c>
      <c r="F117" s="3">
        <v>23.79</v>
      </c>
      <c r="G117" s="3">
        <v>167.3</v>
      </c>
      <c r="H117" s="3">
        <v>0.14000000000000001</v>
      </c>
      <c r="I117" s="3">
        <v>0.12</v>
      </c>
      <c r="J117" s="3">
        <v>28.55</v>
      </c>
      <c r="K117" s="3">
        <v>0.11</v>
      </c>
      <c r="L117" s="3">
        <v>12</v>
      </c>
      <c r="M117" s="3">
        <v>195</v>
      </c>
      <c r="N117" s="3">
        <v>750</v>
      </c>
      <c r="O117" s="3">
        <v>47</v>
      </c>
      <c r="P117" s="3">
        <v>34</v>
      </c>
      <c r="Q117" s="3">
        <v>101</v>
      </c>
      <c r="R117" s="3">
        <v>1.2</v>
      </c>
      <c r="S117" s="3">
        <v>34.15</v>
      </c>
      <c r="T117" s="3">
        <v>1</v>
      </c>
      <c r="U117" s="3">
        <v>51.35</v>
      </c>
    </row>
    <row r="118" spans="1:26" ht="21" customHeight="1" x14ac:dyDescent="0.25">
      <c r="A118" s="3" t="s">
        <v>65</v>
      </c>
      <c r="B118" s="7" t="s">
        <v>66</v>
      </c>
      <c r="C118" s="27" t="s">
        <v>99</v>
      </c>
      <c r="D118" s="3">
        <v>13.09</v>
      </c>
      <c r="E118" s="3">
        <v>7.52</v>
      </c>
      <c r="F118" s="3">
        <v>2.89</v>
      </c>
      <c r="G118" s="3">
        <v>131.6</v>
      </c>
      <c r="H118" s="3">
        <v>0.08</v>
      </c>
      <c r="I118" s="3">
        <v>0.11</v>
      </c>
      <c r="J118" s="3">
        <v>9.02</v>
      </c>
      <c r="K118" s="3">
        <v>0.16</v>
      </c>
      <c r="L118" s="3">
        <v>1</v>
      </c>
      <c r="M118" s="3">
        <v>111</v>
      </c>
      <c r="N118" s="3">
        <v>347</v>
      </c>
      <c r="O118" s="3">
        <v>68</v>
      </c>
      <c r="P118" s="3">
        <v>44</v>
      </c>
      <c r="Q118" s="3">
        <v>202</v>
      </c>
      <c r="R118" s="3">
        <v>0.7</v>
      </c>
      <c r="S118" s="3">
        <v>133.47999999999999</v>
      </c>
      <c r="T118" s="3">
        <v>11.9</v>
      </c>
      <c r="U118" s="3">
        <v>572.6</v>
      </c>
    </row>
    <row r="119" spans="1:26" ht="21" customHeight="1" x14ac:dyDescent="0.25">
      <c r="A119" s="3" t="s">
        <v>36</v>
      </c>
      <c r="B119" s="3" t="s">
        <v>37</v>
      </c>
      <c r="C119" s="3">
        <v>200</v>
      </c>
      <c r="D119" s="3">
        <v>4.7</v>
      </c>
      <c r="E119" s="3">
        <v>3.5</v>
      </c>
      <c r="F119" s="3">
        <v>12.5</v>
      </c>
      <c r="G119" s="3">
        <v>100.4</v>
      </c>
      <c r="H119" s="3">
        <v>0.04</v>
      </c>
      <c r="I119" s="3">
        <v>0.16</v>
      </c>
      <c r="J119" s="3">
        <v>17.25</v>
      </c>
      <c r="K119" s="3">
        <v>0</v>
      </c>
      <c r="L119" s="3">
        <v>0.68</v>
      </c>
      <c r="M119" s="3">
        <v>49.95</v>
      </c>
      <c r="N119" s="3">
        <v>220.33</v>
      </c>
      <c r="O119" s="3">
        <v>167.68</v>
      </c>
      <c r="P119" s="3">
        <v>34.32</v>
      </c>
      <c r="Q119" s="3">
        <v>130.28</v>
      </c>
      <c r="R119" s="3">
        <v>1.0900000000000001</v>
      </c>
      <c r="S119" s="3">
        <v>11.7</v>
      </c>
      <c r="T119" s="3">
        <v>2.29</v>
      </c>
      <c r="U119" s="3">
        <v>38.25</v>
      </c>
    </row>
    <row r="120" spans="1:26" ht="21" customHeight="1" x14ac:dyDescent="0.25">
      <c r="A120" s="3" t="s">
        <v>30</v>
      </c>
      <c r="B120" s="3" t="s">
        <v>31</v>
      </c>
      <c r="C120" s="3">
        <v>30</v>
      </c>
      <c r="D120" s="3">
        <v>2.2999999999999998</v>
      </c>
      <c r="E120" s="3">
        <v>0.2</v>
      </c>
      <c r="F120" s="3">
        <v>14.8</v>
      </c>
      <c r="G120" s="3">
        <v>70.3</v>
      </c>
      <c r="H120" s="3">
        <v>0.03</v>
      </c>
      <c r="I120" s="3">
        <v>0.01</v>
      </c>
      <c r="J120" s="3">
        <v>0</v>
      </c>
      <c r="K120" s="3">
        <v>0</v>
      </c>
      <c r="L120" s="3">
        <v>0</v>
      </c>
      <c r="M120" s="3">
        <v>149.69999999999999</v>
      </c>
      <c r="N120" s="3">
        <v>27.9</v>
      </c>
      <c r="O120" s="3">
        <v>6</v>
      </c>
      <c r="P120" s="3">
        <v>4.2</v>
      </c>
      <c r="Q120" s="3">
        <v>19.5</v>
      </c>
      <c r="R120" s="3">
        <v>0.33</v>
      </c>
      <c r="S120" s="3">
        <v>0.96</v>
      </c>
      <c r="T120" s="3">
        <v>1.8</v>
      </c>
      <c r="U120" s="3">
        <v>4.3499999999999996</v>
      </c>
    </row>
    <row r="121" spans="1:26" ht="21" customHeight="1" x14ac:dyDescent="0.25">
      <c r="A121" s="3" t="s">
        <v>30</v>
      </c>
      <c r="B121" s="3" t="s">
        <v>32</v>
      </c>
      <c r="C121" s="3">
        <v>20</v>
      </c>
      <c r="D121" s="3">
        <v>1.3</v>
      </c>
      <c r="E121" s="3">
        <v>0.2</v>
      </c>
      <c r="F121" s="3">
        <v>6.7</v>
      </c>
      <c r="G121" s="3">
        <v>34.200000000000003</v>
      </c>
      <c r="H121" s="3">
        <v>0.04</v>
      </c>
      <c r="I121" s="3">
        <v>0.02</v>
      </c>
      <c r="J121" s="3">
        <v>0</v>
      </c>
      <c r="K121" s="3">
        <v>0</v>
      </c>
      <c r="L121" s="3">
        <v>0</v>
      </c>
      <c r="M121" s="3">
        <v>122</v>
      </c>
      <c r="N121" s="3">
        <v>49</v>
      </c>
      <c r="O121" s="3">
        <v>7</v>
      </c>
      <c r="P121" s="3">
        <v>9.4</v>
      </c>
      <c r="Q121" s="3">
        <v>31.6</v>
      </c>
      <c r="R121" s="3">
        <v>0.78</v>
      </c>
      <c r="S121" s="3">
        <v>0</v>
      </c>
      <c r="T121" s="3">
        <v>6.18</v>
      </c>
      <c r="U121" s="3">
        <v>0</v>
      </c>
    </row>
    <row r="122" spans="1:26" ht="21" customHeight="1" x14ac:dyDescent="0.25">
      <c r="A122" s="3"/>
      <c r="B122" s="2" t="s">
        <v>33</v>
      </c>
      <c r="C122" s="2">
        <v>630</v>
      </c>
      <c r="D122" s="2">
        <f t="shared" ref="D122:U122" si="14">SUM(D116:D121)</f>
        <v>26.25</v>
      </c>
      <c r="E122" s="2">
        <f t="shared" si="14"/>
        <v>26.74</v>
      </c>
      <c r="F122" s="2">
        <f t="shared" si="14"/>
        <v>67.350000000000009</v>
      </c>
      <c r="G122" s="2">
        <f t="shared" si="14"/>
        <v>615.70000000000005</v>
      </c>
      <c r="H122" s="2">
        <f t="shared" si="14"/>
        <v>0.35999999999999993</v>
      </c>
      <c r="I122" s="2">
        <f t="shared" si="14"/>
        <v>0.44000000000000006</v>
      </c>
      <c r="J122" s="2">
        <f t="shared" si="14"/>
        <v>176.3</v>
      </c>
      <c r="K122" s="2">
        <f t="shared" si="14"/>
        <v>0.27</v>
      </c>
      <c r="L122" s="2">
        <f t="shared" si="14"/>
        <v>18.68</v>
      </c>
      <c r="M122" s="2">
        <f t="shared" si="14"/>
        <v>962.65000000000009</v>
      </c>
      <c r="N122" s="2">
        <f t="shared" si="14"/>
        <v>1608.23</v>
      </c>
      <c r="O122" s="2">
        <f t="shared" si="14"/>
        <v>315.68</v>
      </c>
      <c r="P122" s="2">
        <f t="shared" si="14"/>
        <v>141.91999999999999</v>
      </c>
      <c r="Q122" s="2">
        <f t="shared" si="14"/>
        <v>520.38</v>
      </c>
      <c r="R122" s="2">
        <f t="shared" si="14"/>
        <v>4.9000000000000004</v>
      </c>
      <c r="S122" s="2">
        <f t="shared" si="14"/>
        <v>193.39</v>
      </c>
      <c r="T122" s="2">
        <f t="shared" si="14"/>
        <v>23.470000000000002</v>
      </c>
      <c r="U122" s="2">
        <f t="shared" si="14"/>
        <v>686.30000000000007</v>
      </c>
    </row>
    <row r="123" spans="1:26" ht="21" customHeight="1" x14ac:dyDescent="0.25">
      <c r="A123" s="3"/>
      <c r="B123" s="5" t="s">
        <v>34</v>
      </c>
      <c r="C123" s="5">
        <f>C122</f>
        <v>630</v>
      </c>
      <c r="D123" s="5">
        <f t="shared" ref="D123:U123" si="15">D122</f>
        <v>26.25</v>
      </c>
      <c r="E123" s="5">
        <f t="shared" si="15"/>
        <v>26.74</v>
      </c>
      <c r="F123" s="5">
        <f t="shared" si="15"/>
        <v>67.350000000000009</v>
      </c>
      <c r="G123" s="5">
        <f t="shared" si="15"/>
        <v>615.70000000000005</v>
      </c>
      <c r="H123" s="5">
        <f t="shared" si="15"/>
        <v>0.35999999999999993</v>
      </c>
      <c r="I123" s="5">
        <f t="shared" si="15"/>
        <v>0.44000000000000006</v>
      </c>
      <c r="J123" s="5">
        <f t="shared" si="15"/>
        <v>176.3</v>
      </c>
      <c r="K123" s="5">
        <f t="shared" si="15"/>
        <v>0.27</v>
      </c>
      <c r="L123" s="5">
        <f t="shared" si="15"/>
        <v>18.68</v>
      </c>
      <c r="M123" s="5">
        <f t="shared" si="15"/>
        <v>962.65000000000009</v>
      </c>
      <c r="N123" s="5">
        <f t="shared" si="15"/>
        <v>1608.23</v>
      </c>
      <c r="O123" s="5">
        <f t="shared" si="15"/>
        <v>315.68</v>
      </c>
      <c r="P123" s="5">
        <f t="shared" si="15"/>
        <v>141.91999999999999</v>
      </c>
      <c r="Q123" s="5">
        <f t="shared" si="15"/>
        <v>520.38</v>
      </c>
      <c r="R123" s="5">
        <f t="shared" si="15"/>
        <v>4.9000000000000004</v>
      </c>
      <c r="S123" s="5">
        <f t="shared" si="15"/>
        <v>193.39</v>
      </c>
      <c r="T123" s="5">
        <f t="shared" si="15"/>
        <v>23.470000000000002</v>
      </c>
      <c r="U123" s="5">
        <f t="shared" si="15"/>
        <v>686.30000000000007</v>
      </c>
    </row>
    <row r="124" spans="1:26" ht="21" customHeight="1" x14ac:dyDescent="0.25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  <c r="U124" s="15"/>
    </row>
    <row r="125" spans="1:26" ht="33.75" customHeight="1" x14ac:dyDescent="0.3">
      <c r="A125" s="53" t="s">
        <v>76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</row>
    <row r="126" spans="1:26" ht="15.75" x14ac:dyDescent="0.25">
      <c r="A126" s="37" t="s">
        <v>0</v>
      </c>
      <c r="B126" s="37" t="s">
        <v>80</v>
      </c>
      <c r="C126" s="47" t="s">
        <v>1</v>
      </c>
      <c r="D126" s="49" t="s">
        <v>81</v>
      </c>
      <c r="E126" s="50"/>
      <c r="F126" s="51"/>
      <c r="G126" s="43" t="s">
        <v>5</v>
      </c>
      <c r="H126" s="52" t="s">
        <v>78</v>
      </c>
      <c r="I126" s="52"/>
      <c r="J126" s="52"/>
      <c r="K126" s="52"/>
      <c r="L126" s="52"/>
      <c r="M126" s="52" t="s">
        <v>79</v>
      </c>
      <c r="N126" s="52"/>
      <c r="O126" s="52"/>
      <c r="P126" s="52"/>
      <c r="Q126" s="52"/>
      <c r="R126" s="52"/>
      <c r="S126" s="52"/>
      <c r="T126" s="52"/>
      <c r="U126" s="52"/>
    </row>
    <row r="127" spans="1:26" ht="24.75" customHeight="1" x14ac:dyDescent="0.25">
      <c r="A127" s="37"/>
      <c r="B127" s="37"/>
      <c r="C127" s="48"/>
      <c r="D127" s="22" t="s">
        <v>2</v>
      </c>
      <c r="E127" s="23" t="s">
        <v>3</v>
      </c>
      <c r="F127" s="23" t="s">
        <v>4</v>
      </c>
      <c r="G127" s="44"/>
      <c r="H127" s="29" t="s">
        <v>6</v>
      </c>
      <c r="I127" s="29" t="s">
        <v>7</v>
      </c>
      <c r="J127" s="29" t="s">
        <v>8</v>
      </c>
      <c r="K127" s="29" t="s">
        <v>9</v>
      </c>
      <c r="L127" s="29" t="s">
        <v>10</v>
      </c>
      <c r="M127" s="29" t="s">
        <v>11</v>
      </c>
      <c r="N127" s="29" t="s">
        <v>12</v>
      </c>
      <c r="O127" s="29" t="s">
        <v>13</v>
      </c>
      <c r="P127" s="29" t="s">
        <v>14</v>
      </c>
      <c r="Q127" s="29" t="s">
        <v>15</v>
      </c>
      <c r="R127" s="29" t="s">
        <v>16</v>
      </c>
      <c r="S127" s="29" t="s">
        <v>17</v>
      </c>
      <c r="T127" s="29" t="s">
        <v>18</v>
      </c>
      <c r="U127" s="29" t="s">
        <v>19</v>
      </c>
      <c r="V127" s="10"/>
      <c r="W127" s="10"/>
      <c r="X127" s="10"/>
      <c r="Y127" s="10"/>
    </row>
    <row r="128" spans="1:26" x14ac:dyDescent="0.25">
      <c r="A128" s="2"/>
      <c r="B128" s="2"/>
      <c r="C128" s="29" t="s">
        <v>20</v>
      </c>
      <c r="D128" s="29" t="s">
        <v>20</v>
      </c>
      <c r="E128" s="29" t="s">
        <v>20</v>
      </c>
      <c r="F128" s="29" t="s">
        <v>20</v>
      </c>
      <c r="G128" s="29" t="s">
        <v>21</v>
      </c>
      <c r="H128" s="29" t="s">
        <v>22</v>
      </c>
      <c r="I128" s="29" t="s">
        <v>22</v>
      </c>
      <c r="J128" s="29" t="s">
        <v>23</v>
      </c>
      <c r="K128" s="29" t="s">
        <v>24</v>
      </c>
      <c r="L128" s="29" t="s">
        <v>22</v>
      </c>
      <c r="M128" s="29" t="s">
        <v>22</v>
      </c>
      <c r="N128" s="29" t="s">
        <v>22</v>
      </c>
      <c r="O128" s="29" t="s">
        <v>22</v>
      </c>
      <c r="P128" s="29" t="s">
        <v>22</v>
      </c>
      <c r="Q128" s="29" t="s">
        <v>22</v>
      </c>
      <c r="R128" s="29" t="s">
        <v>22</v>
      </c>
      <c r="S128" s="29" t="s">
        <v>24</v>
      </c>
      <c r="T128" s="29" t="s">
        <v>24</v>
      </c>
      <c r="U128" s="29" t="s">
        <v>24</v>
      </c>
      <c r="V128" s="10"/>
      <c r="W128" s="10"/>
      <c r="X128" s="10"/>
      <c r="Y128" s="10"/>
      <c r="Z128" s="10"/>
    </row>
    <row r="129" spans="1:26" x14ac:dyDescent="0.25">
      <c r="A129" s="3"/>
      <c r="B129" s="4" t="s">
        <v>61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10"/>
      <c r="W129" s="10"/>
      <c r="X129" s="10"/>
      <c r="Y129" s="10"/>
      <c r="Z129" s="10"/>
    </row>
    <row r="130" spans="1:26" x14ac:dyDescent="0.25">
      <c r="A130" s="3"/>
      <c r="B130" s="2" t="s">
        <v>89</v>
      </c>
      <c r="C130" s="6" t="s">
        <v>93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10"/>
      <c r="W130" s="10"/>
      <c r="X130" s="10"/>
      <c r="Y130" s="10"/>
      <c r="Z130" s="10"/>
    </row>
    <row r="131" spans="1:26" ht="30" x14ac:dyDescent="0.25">
      <c r="A131" s="7" t="s">
        <v>108</v>
      </c>
      <c r="B131" s="17" t="s">
        <v>109</v>
      </c>
      <c r="C131" s="3">
        <v>100</v>
      </c>
      <c r="D131" s="3">
        <v>2.52</v>
      </c>
      <c r="E131" s="3">
        <v>10.15</v>
      </c>
      <c r="F131" s="3">
        <v>10.39</v>
      </c>
      <c r="G131" s="3">
        <v>143</v>
      </c>
      <c r="H131" s="3">
        <v>0.03</v>
      </c>
      <c r="I131" s="3">
        <v>0.05</v>
      </c>
      <c r="J131" s="3">
        <v>122.25</v>
      </c>
      <c r="K131" s="3">
        <v>0</v>
      </c>
      <c r="L131" s="3">
        <v>23</v>
      </c>
      <c r="M131" s="3">
        <v>112</v>
      </c>
      <c r="N131" s="3">
        <v>343</v>
      </c>
      <c r="O131" s="3">
        <v>59</v>
      </c>
      <c r="P131" s="3">
        <v>21</v>
      </c>
      <c r="Q131" s="3">
        <v>44</v>
      </c>
      <c r="R131" s="3">
        <v>0.9</v>
      </c>
      <c r="S131" s="3">
        <v>17.88</v>
      </c>
      <c r="T131" s="3">
        <v>0.3</v>
      </c>
      <c r="U131" s="3">
        <v>21.1</v>
      </c>
      <c r="V131" s="10"/>
      <c r="W131" s="10"/>
      <c r="X131" s="10"/>
      <c r="Y131" s="10"/>
      <c r="Z131" s="10"/>
    </row>
    <row r="132" spans="1:26" ht="26.25" customHeight="1" x14ac:dyDescent="0.25">
      <c r="A132" s="3" t="s">
        <v>51</v>
      </c>
      <c r="B132" s="3" t="s">
        <v>52</v>
      </c>
      <c r="C132" s="3">
        <v>180</v>
      </c>
      <c r="D132" s="3">
        <v>4.32</v>
      </c>
      <c r="E132" s="3">
        <v>5.78</v>
      </c>
      <c r="F132" s="3">
        <v>43.74</v>
      </c>
      <c r="G132" s="3">
        <v>244.2</v>
      </c>
      <c r="H132" s="3">
        <v>0.04</v>
      </c>
      <c r="I132" s="3">
        <v>0.03</v>
      </c>
      <c r="J132" s="3">
        <v>22.03</v>
      </c>
      <c r="K132" s="3">
        <v>0.11</v>
      </c>
      <c r="L132" s="3">
        <v>0</v>
      </c>
      <c r="M132" s="3">
        <v>184</v>
      </c>
      <c r="N132" s="3">
        <v>56</v>
      </c>
      <c r="O132" s="3">
        <v>129</v>
      </c>
      <c r="P132" s="3">
        <v>28</v>
      </c>
      <c r="Q132" s="3">
        <v>87</v>
      </c>
      <c r="R132" s="3">
        <v>0.6</v>
      </c>
      <c r="S132" s="3">
        <v>24.91</v>
      </c>
      <c r="T132" s="3">
        <v>8.6999999999999993</v>
      </c>
      <c r="U132" s="3">
        <v>32.630000000000003</v>
      </c>
      <c r="V132" s="10"/>
      <c r="W132" s="10"/>
      <c r="X132" s="10"/>
      <c r="Y132" s="10"/>
      <c r="Z132" s="10"/>
    </row>
    <row r="133" spans="1:26" ht="25.5" customHeight="1" x14ac:dyDescent="0.25">
      <c r="A133" s="3" t="s">
        <v>41</v>
      </c>
      <c r="B133" s="3" t="s">
        <v>42</v>
      </c>
      <c r="C133" s="27" t="s">
        <v>98</v>
      </c>
      <c r="D133" s="3">
        <v>13.76</v>
      </c>
      <c r="E133" s="3">
        <v>13.91</v>
      </c>
      <c r="F133" s="3">
        <v>3.9</v>
      </c>
      <c r="G133" s="3">
        <v>195.8</v>
      </c>
      <c r="H133" s="3">
        <v>0.04</v>
      </c>
      <c r="I133" s="3">
        <v>0.12</v>
      </c>
      <c r="J133" s="3">
        <v>25.46</v>
      </c>
      <c r="K133" s="3">
        <v>7.0000000000000007E-2</v>
      </c>
      <c r="L133" s="3">
        <v>1</v>
      </c>
      <c r="M133" s="3">
        <v>122</v>
      </c>
      <c r="N133" s="3">
        <v>322</v>
      </c>
      <c r="O133" s="3">
        <v>55</v>
      </c>
      <c r="P133" s="3">
        <v>23</v>
      </c>
      <c r="Q133" s="3">
        <v>166</v>
      </c>
      <c r="R133" s="3">
        <v>2.5</v>
      </c>
      <c r="S133" s="3">
        <v>17.059999999999999</v>
      </c>
      <c r="T133" s="3">
        <v>0.4</v>
      </c>
      <c r="U133" s="3">
        <v>62.71</v>
      </c>
      <c r="V133" s="10"/>
      <c r="W133" s="10"/>
      <c r="X133" s="10"/>
      <c r="Y133" s="10"/>
      <c r="Z133" s="10"/>
    </row>
    <row r="134" spans="1:26" ht="21" customHeight="1" x14ac:dyDescent="0.25">
      <c r="A134" s="3" t="s">
        <v>36</v>
      </c>
      <c r="B134" s="3" t="s">
        <v>55</v>
      </c>
      <c r="C134" s="3">
        <v>200</v>
      </c>
      <c r="D134" s="3">
        <v>3.9</v>
      </c>
      <c r="E134" s="3">
        <v>2.9</v>
      </c>
      <c r="F134" s="3">
        <v>11.2</v>
      </c>
      <c r="G134" s="3">
        <v>86</v>
      </c>
      <c r="H134" s="3">
        <v>0.03</v>
      </c>
      <c r="I134" s="3">
        <v>0.13</v>
      </c>
      <c r="J134" s="3">
        <v>13.29</v>
      </c>
      <c r="K134" s="3">
        <v>0</v>
      </c>
      <c r="L134" s="3">
        <v>0.52</v>
      </c>
      <c r="M134" s="3">
        <v>38.549999999999997</v>
      </c>
      <c r="N134" s="3">
        <v>183.98</v>
      </c>
      <c r="O134" s="3">
        <v>148.32</v>
      </c>
      <c r="P134" s="3">
        <v>30.67</v>
      </c>
      <c r="Q134" s="3">
        <v>106.79</v>
      </c>
      <c r="R134" s="3">
        <v>1.06</v>
      </c>
      <c r="S134" s="3">
        <v>9</v>
      </c>
      <c r="T134" s="3">
        <v>1.76</v>
      </c>
      <c r="U134" s="3">
        <v>20</v>
      </c>
      <c r="V134" s="10"/>
      <c r="W134" s="10"/>
      <c r="X134" s="10"/>
      <c r="Y134" s="10"/>
      <c r="Z134" s="10"/>
    </row>
    <row r="135" spans="1:26" ht="21" customHeight="1" x14ac:dyDescent="0.25">
      <c r="A135" s="3" t="s">
        <v>30</v>
      </c>
      <c r="B135" s="3" t="s">
        <v>31</v>
      </c>
      <c r="C135" s="3">
        <v>30</v>
      </c>
      <c r="D135" s="3">
        <v>2.2999999999999998</v>
      </c>
      <c r="E135" s="3">
        <v>0.2</v>
      </c>
      <c r="F135" s="3">
        <v>14.8</v>
      </c>
      <c r="G135" s="3">
        <v>70.3</v>
      </c>
      <c r="H135" s="3">
        <v>0.03</v>
      </c>
      <c r="I135" s="3">
        <v>0.01</v>
      </c>
      <c r="J135" s="3">
        <v>0</v>
      </c>
      <c r="K135" s="3">
        <v>0</v>
      </c>
      <c r="L135" s="3">
        <v>0</v>
      </c>
      <c r="M135" s="3">
        <v>149.69999999999999</v>
      </c>
      <c r="N135" s="3">
        <v>27.9</v>
      </c>
      <c r="O135" s="3">
        <v>6</v>
      </c>
      <c r="P135" s="3">
        <v>4.2</v>
      </c>
      <c r="Q135" s="3">
        <v>19.5</v>
      </c>
      <c r="R135" s="3">
        <v>0.33</v>
      </c>
      <c r="S135" s="3">
        <v>0.96</v>
      </c>
      <c r="T135" s="3">
        <v>1.8</v>
      </c>
      <c r="U135" s="3">
        <v>4.3499999999999996</v>
      </c>
      <c r="V135" s="10"/>
      <c r="W135" s="10"/>
      <c r="X135" s="10"/>
      <c r="Y135" s="10"/>
      <c r="Z135" s="10"/>
    </row>
    <row r="136" spans="1:26" ht="21" customHeight="1" x14ac:dyDescent="0.25">
      <c r="A136" s="3" t="s">
        <v>30</v>
      </c>
      <c r="B136" s="3" t="s">
        <v>32</v>
      </c>
      <c r="C136" s="3">
        <v>20</v>
      </c>
      <c r="D136" s="3">
        <v>1.3</v>
      </c>
      <c r="E136" s="3">
        <v>0.2</v>
      </c>
      <c r="F136" s="3">
        <v>6.7</v>
      </c>
      <c r="G136" s="3">
        <v>34.200000000000003</v>
      </c>
      <c r="H136" s="3">
        <v>0.04</v>
      </c>
      <c r="I136" s="3">
        <v>0.02</v>
      </c>
      <c r="J136" s="3">
        <v>0</v>
      </c>
      <c r="K136" s="3">
        <v>0</v>
      </c>
      <c r="L136" s="3">
        <v>0</v>
      </c>
      <c r="M136" s="3">
        <v>122</v>
      </c>
      <c r="N136" s="3">
        <v>49</v>
      </c>
      <c r="O136" s="3">
        <v>7</v>
      </c>
      <c r="P136" s="3">
        <v>9.4</v>
      </c>
      <c r="Q136" s="3">
        <v>31.6</v>
      </c>
      <c r="R136" s="3">
        <v>0.78</v>
      </c>
      <c r="S136" s="3">
        <v>0</v>
      </c>
      <c r="T136" s="3">
        <v>6.18</v>
      </c>
      <c r="U136" s="3">
        <v>0</v>
      </c>
      <c r="V136" s="10"/>
      <c r="W136" s="10"/>
      <c r="X136" s="10"/>
      <c r="Y136" s="10"/>
      <c r="Z136" s="10"/>
    </row>
    <row r="137" spans="1:26" ht="21" customHeight="1" x14ac:dyDescent="0.25">
      <c r="A137" s="3"/>
      <c r="B137" s="2" t="s">
        <v>33</v>
      </c>
      <c r="C137" s="2">
        <v>630</v>
      </c>
      <c r="D137" s="2">
        <f>SUM(D131:D136)</f>
        <v>28.1</v>
      </c>
      <c r="E137" s="2">
        <f t="shared" ref="E137:U137" si="16">SUM(E131:E136)</f>
        <v>33.140000000000008</v>
      </c>
      <c r="F137" s="2">
        <f t="shared" si="16"/>
        <v>90.73</v>
      </c>
      <c r="G137" s="2">
        <f>SUM(G131:G136)</f>
        <v>773.5</v>
      </c>
      <c r="H137" s="2">
        <f t="shared" si="16"/>
        <v>0.21000000000000002</v>
      </c>
      <c r="I137" s="2">
        <f t="shared" si="16"/>
        <v>0.36000000000000004</v>
      </c>
      <c r="J137" s="2">
        <f t="shared" si="16"/>
        <v>183.03</v>
      </c>
      <c r="K137" s="2">
        <f t="shared" si="16"/>
        <v>0.18</v>
      </c>
      <c r="L137" s="2">
        <f t="shared" si="16"/>
        <v>24.52</v>
      </c>
      <c r="M137" s="2">
        <f t="shared" si="16"/>
        <v>728.25</v>
      </c>
      <c r="N137" s="2">
        <f t="shared" si="16"/>
        <v>981.88</v>
      </c>
      <c r="O137" s="2">
        <f t="shared" si="16"/>
        <v>404.32</v>
      </c>
      <c r="P137" s="2">
        <f t="shared" si="16"/>
        <v>116.27000000000001</v>
      </c>
      <c r="Q137" s="2">
        <f t="shared" si="16"/>
        <v>454.89000000000004</v>
      </c>
      <c r="R137" s="2">
        <f t="shared" si="16"/>
        <v>6.1700000000000008</v>
      </c>
      <c r="S137" s="2">
        <f t="shared" si="16"/>
        <v>69.809999999999988</v>
      </c>
      <c r="T137" s="2">
        <f t="shared" si="16"/>
        <v>19.14</v>
      </c>
      <c r="U137" s="2">
        <f t="shared" si="16"/>
        <v>140.79</v>
      </c>
      <c r="V137" s="10"/>
      <c r="W137" s="10"/>
      <c r="X137" s="10"/>
      <c r="Y137" s="10"/>
      <c r="Z137" s="10"/>
    </row>
    <row r="138" spans="1:26" ht="21" customHeight="1" x14ac:dyDescent="0.25">
      <c r="A138" s="3"/>
      <c r="B138" s="5" t="s">
        <v>34</v>
      </c>
      <c r="C138" s="5">
        <f>C137</f>
        <v>630</v>
      </c>
      <c r="D138" s="5">
        <f>D137</f>
        <v>28.1</v>
      </c>
      <c r="E138" s="5">
        <f t="shared" ref="E138:U138" si="17">E137</f>
        <v>33.140000000000008</v>
      </c>
      <c r="F138" s="5">
        <f t="shared" si="17"/>
        <v>90.73</v>
      </c>
      <c r="G138" s="5">
        <f t="shared" si="17"/>
        <v>773.5</v>
      </c>
      <c r="H138" s="5">
        <f t="shared" si="17"/>
        <v>0.21000000000000002</v>
      </c>
      <c r="I138" s="5">
        <f t="shared" si="17"/>
        <v>0.36000000000000004</v>
      </c>
      <c r="J138" s="5">
        <f t="shared" si="17"/>
        <v>183.03</v>
      </c>
      <c r="K138" s="5">
        <f t="shared" si="17"/>
        <v>0.18</v>
      </c>
      <c r="L138" s="5">
        <f t="shared" si="17"/>
        <v>24.52</v>
      </c>
      <c r="M138" s="5">
        <f t="shared" si="17"/>
        <v>728.25</v>
      </c>
      <c r="N138" s="5">
        <f t="shared" si="17"/>
        <v>981.88</v>
      </c>
      <c r="O138" s="5">
        <f t="shared" si="17"/>
        <v>404.32</v>
      </c>
      <c r="P138" s="5">
        <f t="shared" si="17"/>
        <v>116.27000000000001</v>
      </c>
      <c r="Q138" s="5">
        <f t="shared" si="17"/>
        <v>454.89000000000004</v>
      </c>
      <c r="R138" s="5">
        <f t="shared" si="17"/>
        <v>6.1700000000000008</v>
      </c>
      <c r="S138" s="5">
        <f t="shared" si="17"/>
        <v>69.809999999999988</v>
      </c>
      <c r="T138" s="5">
        <f t="shared" si="17"/>
        <v>19.14</v>
      </c>
      <c r="U138" s="5">
        <f t="shared" si="17"/>
        <v>140.79</v>
      </c>
    </row>
    <row r="139" spans="1:26" ht="21" customHeight="1" x14ac:dyDescent="0.25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</row>
    <row r="140" spans="1:26" ht="30.75" customHeight="1" x14ac:dyDescent="0.3">
      <c r="A140" s="46" t="s">
        <v>77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</row>
    <row r="141" spans="1:26" ht="15.75" x14ac:dyDescent="0.25">
      <c r="A141" s="37" t="s">
        <v>0</v>
      </c>
      <c r="B141" s="37" t="s">
        <v>80</v>
      </c>
      <c r="C141" s="47" t="s">
        <v>1</v>
      </c>
      <c r="D141" s="49" t="s">
        <v>81</v>
      </c>
      <c r="E141" s="50"/>
      <c r="F141" s="51"/>
      <c r="G141" s="43" t="s">
        <v>5</v>
      </c>
      <c r="H141" s="52" t="s">
        <v>78</v>
      </c>
      <c r="I141" s="52"/>
      <c r="J141" s="52"/>
      <c r="K141" s="52"/>
      <c r="L141" s="52"/>
      <c r="M141" s="52" t="s">
        <v>79</v>
      </c>
      <c r="N141" s="52"/>
      <c r="O141" s="52"/>
      <c r="P141" s="52"/>
      <c r="Q141" s="52"/>
      <c r="R141" s="52"/>
      <c r="S141" s="52"/>
      <c r="T141" s="52"/>
      <c r="U141" s="52"/>
    </row>
    <row r="142" spans="1:26" ht="32.25" customHeight="1" x14ac:dyDescent="0.25">
      <c r="A142" s="37"/>
      <c r="B142" s="37"/>
      <c r="C142" s="48"/>
      <c r="D142" s="22" t="s">
        <v>2</v>
      </c>
      <c r="E142" s="23" t="s">
        <v>3</v>
      </c>
      <c r="F142" s="23" t="s">
        <v>4</v>
      </c>
      <c r="G142" s="44"/>
      <c r="H142" s="29" t="s">
        <v>6</v>
      </c>
      <c r="I142" s="29" t="s">
        <v>7</v>
      </c>
      <c r="J142" s="29" t="s">
        <v>8</v>
      </c>
      <c r="K142" s="29" t="s">
        <v>9</v>
      </c>
      <c r="L142" s="29" t="s">
        <v>10</v>
      </c>
      <c r="M142" s="29" t="s">
        <v>11</v>
      </c>
      <c r="N142" s="29" t="s">
        <v>12</v>
      </c>
      <c r="O142" s="29" t="s">
        <v>13</v>
      </c>
      <c r="P142" s="29" t="s">
        <v>14</v>
      </c>
      <c r="Q142" s="29" t="s">
        <v>15</v>
      </c>
      <c r="R142" s="29" t="s">
        <v>16</v>
      </c>
      <c r="S142" s="29" t="s">
        <v>17</v>
      </c>
      <c r="T142" s="29" t="s">
        <v>18</v>
      </c>
      <c r="U142" s="29" t="s">
        <v>19</v>
      </c>
    </row>
    <row r="143" spans="1:26" x14ac:dyDescent="0.25">
      <c r="A143" s="2"/>
      <c r="B143" s="2"/>
      <c r="C143" s="29" t="s">
        <v>20</v>
      </c>
      <c r="D143" s="29" t="s">
        <v>20</v>
      </c>
      <c r="E143" s="29" t="s">
        <v>20</v>
      </c>
      <c r="F143" s="29" t="s">
        <v>20</v>
      </c>
      <c r="G143" s="29" t="s">
        <v>21</v>
      </c>
      <c r="H143" s="29" t="s">
        <v>22</v>
      </c>
      <c r="I143" s="29" t="s">
        <v>22</v>
      </c>
      <c r="J143" s="29" t="s">
        <v>23</v>
      </c>
      <c r="K143" s="29" t="s">
        <v>24</v>
      </c>
      <c r="L143" s="29" t="s">
        <v>22</v>
      </c>
      <c r="M143" s="29" t="s">
        <v>22</v>
      </c>
      <c r="N143" s="29" t="s">
        <v>22</v>
      </c>
      <c r="O143" s="29" t="s">
        <v>22</v>
      </c>
      <c r="P143" s="29" t="s">
        <v>22</v>
      </c>
      <c r="Q143" s="29" t="s">
        <v>22</v>
      </c>
      <c r="R143" s="29" t="s">
        <v>22</v>
      </c>
      <c r="S143" s="29" t="s">
        <v>24</v>
      </c>
      <c r="T143" s="29" t="s">
        <v>24</v>
      </c>
      <c r="U143" s="29" t="s">
        <v>24</v>
      </c>
    </row>
    <row r="144" spans="1:26" x14ac:dyDescent="0.25">
      <c r="A144" s="3"/>
      <c r="B144" s="4" t="s">
        <v>62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x14ac:dyDescent="0.25">
      <c r="A145" s="3"/>
      <c r="B145" s="2" t="s">
        <v>89</v>
      </c>
      <c r="C145" s="6" t="s">
        <v>93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30" x14ac:dyDescent="0.25">
      <c r="A146" s="7" t="s">
        <v>111</v>
      </c>
      <c r="B146" s="17" t="s">
        <v>67</v>
      </c>
      <c r="C146" s="3">
        <v>100</v>
      </c>
      <c r="D146" s="3">
        <v>1.34</v>
      </c>
      <c r="E146" s="3">
        <v>4.4800000000000004</v>
      </c>
      <c r="F146" s="3">
        <v>7.61</v>
      </c>
      <c r="G146" s="3">
        <v>76.099999999999994</v>
      </c>
      <c r="H146" s="3">
        <v>0.01</v>
      </c>
      <c r="I146" s="3">
        <v>0.03</v>
      </c>
      <c r="J146" s="3">
        <v>1.1399999999999999</v>
      </c>
      <c r="K146" s="3">
        <v>0</v>
      </c>
      <c r="L146" s="3">
        <v>4</v>
      </c>
      <c r="M146" s="3">
        <v>131</v>
      </c>
      <c r="N146" s="3">
        <v>227</v>
      </c>
      <c r="O146" s="3">
        <v>32</v>
      </c>
      <c r="P146" s="3">
        <v>18</v>
      </c>
      <c r="Q146" s="3">
        <v>36</v>
      </c>
      <c r="R146" s="3">
        <v>1.2</v>
      </c>
      <c r="S146" s="3">
        <v>19.98</v>
      </c>
      <c r="T146" s="3">
        <v>0.6</v>
      </c>
      <c r="U146" s="3">
        <v>19</v>
      </c>
    </row>
    <row r="147" spans="1:21" ht="29.25" customHeight="1" x14ac:dyDescent="0.25">
      <c r="A147" s="3" t="s">
        <v>39</v>
      </c>
      <c r="B147" s="3" t="s">
        <v>40</v>
      </c>
      <c r="C147" s="3">
        <v>180</v>
      </c>
      <c r="D147" s="3">
        <v>6.39</v>
      </c>
      <c r="E147" s="3">
        <v>5.91</v>
      </c>
      <c r="F147" s="3">
        <v>39.36</v>
      </c>
      <c r="G147" s="3">
        <v>236.2</v>
      </c>
      <c r="H147" s="3">
        <v>7.0000000000000007E-2</v>
      </c>
      <c r="I147" s="3">
        <v>0.03</v>
      </c>
      <c r="J147" s="3">
        <v>22.03</v>
      </c>
      <c r="K147" s="3">
        <v>0.11</v>
      </c>
      <c r="L147" s="3">
        <v>0</v>
      </c>
      <c r="M147" s="3">
        <v>179</v>
      </c>
      <c r="N147" s="3">
        <v>64</v>
      </c>
      <c r="O147" s="3">
        <v>127</v>
      </c>
      <c r="P147" s="3">
        <v>9</v>
      </c>
      <c r="Q147" s="3">
        <v>48</v>
      </c>
      <c r="R147" s="3">
        <v>0.9</v>
      </c>
      <c r="S147" s="3">
        <v>24.92</v>
      </c>
      <c r="T147" s="3">
        <v>0.1</v>
      </c>
      <c r="U147" s="3">
        <v>14.31</v>
      </c>
    </row>
    <row r="148" spans="1:21" ht="30" x14ac:dyDescent="0.25">
      <c r="A148" s="7" t="s">
        <v>90</v>
      </c>
      <c r="B148" s="17" t="s">
        <v>97</v>
      </c>
      <c r="C148" s="27" t="s">
        <v>104</v>
      </c>
      <c r="D148" s="3">
        <v>10.81</v>
      </c>
      <c r="E148" s="3">
        <v>10.4</v>
      </c>
      <c r="F148" s="3">
        <v>8.42</v>
      </c>
      <c r="G148" s="3">
        <v>168.9</v>
      </c>
      <c r="H148" s="3">
        <v>0</v>
      </c>
      <c r="I148" s="3">
        <v>0</v>
      </c>
      <c r="J148" s="3">
        <v>38.450000000000003</v>
      </c>
      <c r="K148" s="3">
        <v>0.01</v>
      </c>
      <c r="L148" s="3">
        <v>1.79</v>
      </c>
      <c r="M148" s="3">
        <v>3</v>
      </c>
      <c r="N148" s="3">
        <v>43</v>
      </c>
      <c r="O148" s="3">
        <v>45.75</v>
      </c>
      <c r="P148" s="3">
        <v>35.130000000000003</v>
      </c>
      <c r="Q148" s="3">
        <v>109</v>
      </c>
      <c r="R148" s="3">
        <v>1.6</v>
      </c>
      <c r="S148" s="3">
        <v>0</v>
      </c>
      <c r="T148" s="3">
        <v>0</v>
      </c>
      <c r="U148" s="3">
        <v>0</v>
      </c>
    </row>
    <row r="149" spans="1:21" ht="21" customHeight="1" x14ac:dyDescent="0.25">
      <c r="A149" s="3" t="s">
        <v>28</v>
      </c>
      <c r="B149" s="3" t="s">
        <v>64</v>
      </c>
      <c r="C149" s="3">
        <v>200</v>
      </c>
      <c r="D149" s="3">
        <v>0.98</v>
      </c>
      <c r="E149" s="3">
        <v>0.05</v>
      </c>
      <c r="F149" s="3">
        <v>15.64</v>
      </c>
      <c r="G149" s="3">
        <v>66.900000000000006</v>
      </c>
      <c r="H149" s="3">
        <v>0.01</v>
      </c>
      <c r="I149" s="3">
        <v>0.03</v>
      </c>
      <c r="J149" s="3">
        <v>69.959999999999994</v>
      </c>
      <c r="K149" s="3">
        <v>0</v>
      </c>
      <c r="L149" s="3">
        <v>0</v>
      </c>
      <c r="M149" s="3">
        <v>3</v>
      </c>
      <c r="N149" s="3">
        <v>285</v>
      </c>
      <c r="O149" s="3">
        <v>90</v>
      </c>
      <c r="P149" s="3">
        <v>18</v>
      </c>
      <c r="Q149" s="3">
        <v>25</v>
      </c>
      <c r="R149" s="3">
        <v>0.6</v>
      </c>
      <c r="S149" s="3">
        <v>0</v>
      </c>
      <c r="T149" s="3">
        <v>0</v>
      </c>
      <c r="U149" s="3">
        <v>0</v>
      </c>
    </row>
    <row r="150" spans="1:21" ht="20.25" customHeight="1" x14ac:dyDescent="0.25">
      <c r="A150" s="3" t="s">
        <v>30</v>
      </c>
      <c r="B150" s="3" t="s">
        <v>32</v>
      </c>
      <c r="C150" s="3">
        <v>20</v>
      </c>
      <c r="D150" s="3">
        <v>1.3</v>
      </c>
      <c r="E150" s="3">
        <v>0.2</v>
      </c>
      <c r="F150" s="3">
        <v>6.7</v>
      </c>
      <c r="G150" s="3">
        <v>34.200000000000003</v>
      </c>
      <c r="H150" s="3">
        <v>0.04</v>
      </c>
      <c r="I150" s="3">
        <v>0.02</v>
      </c>
      <c r="J150" s="3">
        <v>0</v>
      </c>
      <c r="K150" s="3">
        <v>0</v>
      </c>
      <c r="L150" s="3">
        <v>0</v>
      </c>
      <c r="M150" s="3">
        <v>122</v>
      </c>
      <c r="N150" s="3">
        <v>49</v>
      </c>
      <c r="O150" s="3">
        <v>7</v>
      </c>
      <c r="P150" s="3">
        <v>9.4</v>
      </c>
      <c r="Q150" s="3">
        <v>31.6</v>
      </c>
      <c r="R150" s="3">
        <v>0.78</v>
      </c>
      <c r="S150" s="3">
        <v>0</v>
      </c>
      <c r="T150" s="3">
        <v>6.18</v>
      </c>
      <c r="U150" s="3">
        <v>0</v>
      </c>
    </row>
    <row r="151" spans="1:21" ht="21" customHeight="1" x14ac:dyDescent="0.25">
      <c r="A151" s="3" t="s">
        <v>30</v>
      </c>
      <c r="B151" s="3" t="s">
        <v>31</v>
      </c>
      <c r="C151" s="3">
        <v>30</v>
      </c>
      <c r="D151" s="3">
        <v>2.2999999999999998</v>
      </c>
      <c r="E151" s="3">
        <v>0.2</v>
      </c>
      <c r="F151" s="3">
        <v>14.8</v>
      </c>
      <c r="G151" s="3">
        <v>70.3</v>
      </c>
      <c r="H151" s="3">
        <v>0.03</v>
      </c>
      <c r="I151" s="3">
        <v>0.01</v>
      </c>
      <c r="J151" s="3">
        <v>0</v>
      </c>
      <c r="K151" s="3">
        <v>0</v>
      </c>
      <c r="L151" s="3">
        <v>0</v>
      </c>
      <c r="M151" s="3">
        <v>149.69999999999999</v>
      </c>
      <c r="N151" s="3">
        <v>27.9</v>
      </c>
      <c r="O151" s="3">
        <v>6</v>
      </c>
      <c r="P151" s="3">
        <v>4.2</v>
      </c>
      <c r="Q151" s="3">
        <v>19.5</v>
      </c>
      <c r="R151" s="3">
        <v>0.33</v>
      </c>
      <c r="S151" s="3">
        <v>0.96</v>
      </c>
      <c r="T151" s="3">
        <v>1.8</v>
      </c>
      <c r="U151" s="3">
        <v>4.3499999999999996</v>
      </c>
    </row>
    <row r="152" spans="1:21" ht="21" customHeight="1" x14ac:dyDescent="0.25">
      <c r="A152" s="3"/>
      <c r="B152" s="2" t="s">
        <v>33</v>
      </c>
      <c r="C152" s="2">
        <v>635</v>
      </c>
      <c r="D152" s="2">
        <f t="shared" ref="D152:U152" si="18">SUM(D146:D151)</f>
        <v>23.12</v>
      </c>
      <c r="E152" s="2">
        <f t="shared" si="18"/>
        <v>21.24</v>
      </c>
      <c r="F152" s="2">
        <f t="shared" si="18"/>
        <v>92.53</v>
      </c>
      <c r="G152" s="2">
        <f>SUM(G146:G151)</f>
        <v>652.59999999999991</v>
      </c>
      <c r="H152" s="2">
        <f t="shared" si="18"/>
        <v>0.16</v>
      </c>
      <c r="I152" s="2">
        <f t="shared" si="18"/>
        <v>0.12</v>
      </c>
      <c r="J152" s="2">
        <f t="shared" si="18"/>
        <v>131.57999999999998</v>
      </c>
      <c r="K152" s="2">
        <f t="shared" si="18"/>
        <v>0.12</v>
      </c>
      <c r="L152" s="2">
        <f t="shared" si="18"/>
        <v>5.79</v>
      </c>
      <c r="M152" s="2">
        <f t="shared" si="18"/>
        <v>587.70000000000005</v>
      </c>
      <c r="N152" s="2">
        <f t="shared" si="18"/>
        <v>695.9</v>
      </c>
      <c r="O152" s="2">
        <f t="shared" si="18"/>
        <v>307.75</v>
      </c>
      <c r="P152" s="2">
        <f t="shared" si="18"/>
        <v>93.73</v>
      </c>
      <c r="Q152" s="2">
        <f t="shared" si="18"/>
        <v>269.10000000000002</v>
      </c>
      <c r="R152" s="2">
        <f t="shared" si="18"/>
        <v>5.41</v>
      </c>
      <c r="S152" s="2">
        <f t="shared" si="18"/>
        <v>45.860000000000007</v>
      </c>
      <c r="T152" s="2">
        <f t="shared" si="18"/>
        <v>8.68</v>
      </c>
      <c r="U152" s="2">
        <f t="shared" si="18"/>
        <v>37.660000000000004</v>
      </c>
    </row>
    <row r="153" spans="1:21" ht="21" customHeight="1" x14ac:dyDescent="0.25">
      <c r="A153" s="3"/>
      <c r="B153" s="5" t="s">
        <v>34</v>
      </c>
      <c r="C153" s="5">
        <f>C152</f>
        <v>635</v>
      </c>
      <c r="D153" s="5">
        <f t="shared" ref="D153:U153" si="19">D152</f>
        <v>23.12</v>
      </c>
      <c r="E153" s="5">
        <f t="shared" si="19"/>
        <v>21.24</v>
      </c>
      <c r="F153" s="5">
        <f t="shared" si="19"/>
        <v>92.53</v>
      </c>
      <c r="G153" s="5">
        <f t="shared" si="19"/>
        <v>652.59999999999991</v>
      </c>
      <c r="H153" s="5">
        <f t="shared" si="19"/>
        <v>0.16</v>
      </c>
      <c r="I153" s="5">
        <f t="shared" si="19"/>
        <v>0.12</v>
      </c>
      <c r="J153" s="5">
        <f t="shared" si="19"/>
        <v>131.57999999999998</v>
      </c>
      <c r="K153" s="5">
        <f t="shared" si="19"/>
        <v>0.12</v>
      </c>
      <c r="L153" s="5">
        <f t="shared" si="19"/>
        <v>5.79</v>
      </c>
      <c r="M153" s="5">
        <f t="shared" si="19"/>
        <v>587.70000000000005</v>
      </c>
      <c r="N153" s="5">
        <f t="shared" si="19"/>
        <v>695.9</v>
      </c>
      <c r="O153" s="5">
        <f t="shared" si="19"/>
        <v>307.75</v>
      </c>
      <c r="P153" s="5">
        <f t="shared" si="19"/>
        <v>93.73</v>
      </c>
      <c r="Q153" s="5">
        <f t="shared" si="19"/>
        <v>269.10000000000002</v>
      </c>
      <c r="R153" s="5">
        <f t="shared" si="19"/>
        <v>5.41</v>
      </c>
      <c r="S153" s="5">
        <f t="shared" si="19"/>
        <v>45.860000000000007</v>
      </c>
      <c r="T153" s="5">
        <f t="shared" si="19"/>
        <v>8.68</v>
      </c>
      <c r="U153" s="5">
        <f t="shared" si="19"/>
        <v>37.660000000000004</v>
      </c>
    </row>
    <row r="154" spans="1:21" ht="21" customHeight="1" x14ac:dyDescent="0.25">
      <c r="A154" s="1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6"/>
      <c r="U154" s="16"/>
    </row>
    <row r="155" spans="1:21" ht="21" customHeight="1" x14ac:dyDescent="0.25"/>
    <row r="156" spans="1:21" x14ac:dyDescent="0.25">
      <c r="A156" s="10"/>
      <c r="B156" s="10"/>
      <c r="C156" s="10"/>
      <c r="D156" s="41" t="s">
        <v>88</v>
      </c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10"/>
      <c r="Q156" s="10"/>
      <c r="R156" s="10"/>
      <c r="S156" s="10"/>
      <c r="T156" s="10"/>
      <c r="U156" s="10"/>
    </row>
    <row r="157" spans="1:21" x14ac:dyDescent="0.25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10"/>
      <c r="U157" s="10"/>
    </row>
    <row r="158" spans="1:21" ht="15.75" x14ac:dyDescent="0.25">
      <c r="A158" s="10"/>
      <c r="B158" s="42" t="s">
        <v>82</v>
      </c>
      <c r="C158" s="37" t="s">
        <v>81</v>
      </c>
      <c r="D158" s="37"/>
      <c r="E158" s="37"/>
      <c r="F158" s="43" t="s">
        <v>5</v>
      </c>
      <c r="G158" s="45" t="s">
        <v>78</v>
      </c>
      <c r="H158" s="45"/>
      <c r="I158" s="45"/>
      <c r="J158" s="45"/>
      <c r="K158" s="45"/>
      <c r="L158" s="45" t="s">
        <v>79</v>
      </c>
      <c r="M158" s="45"/>
      <c r="N158" s="45"/>
      <c r="O158" s="45"/>
      <c r="P158" s="45"/>
      <c r="Q158" s="45"/>
      <c r="R158" s="45"/>
      <c r="S158" s="45"/>
      <c r="T158" s="45"/>
      <c r="U158" s="10"/>
    </row>
    <row r="159" spans="1:21" ht="30" x14ac:dyDescent="0.25">
      <c r="A159" s="10"/>
      <c r="B159" s="42"/>
      <c r="C159" s="21" t="s">
        <v>2</v>
      </c>
      <c r="D159" s="20" t="s">
        <v>3</v>
      </c>
      <c r="E159" s="20" t="s">
        <v>4</v>
      </c>
      <c r="F159" s="44"/>
      <c r="G159" s="29" t="s">
        <v>6</v>
      </c>
      <c r="H159" s="29" t="s">
        <v>7</v>
      </c>
      <c r="I159" s="29" t="s">
        <v>8</v>
      </c>
      <c r="J159" s="29" t="s">
        <v>9</v>
      </c>
      <c r="K159" s="29" t="s">
        <v>10</v>
      </c>
      <c r="L159" s="29" t="s">
        <v>11</v>
      </c>
      <c r="M159" s="29" t="s">
        <v>12</v>
      </c>
      <c r="N159" s="29" t="s">
        <v>13</v>
      </c>
      <c r="O159" s="29" t="s">
        <v>14</v>
      </c>
      <c r="P159" s="29" t="s">
        <v>15</v>
      </c>
      <c r="Q159" s="29" t="s">
        <v>16</v>
      </c>
      <c r="R159" s="29" t="s">
        <v>17</v>
      </c>
      <c r="S159" s="29" t="s">
        <v>18</v>
      </c>
      <c r="T159" s="29" t="s">
        <v>19</v>
      </c>
      <c r="U159" s="10"/>
    </row>
    <row r="160" spans="1:21" x14ac:dyDescent="0.25">
      <c r="B160" s="42"/>
      <c r="C160" s="29" t="s">
        <v>20</v>
      </c>
      <c r="D160" s="29" t="s">
        <v>20</v>
      </c>
      <c r="E160" s="29" t="s">
        <v>20</v>
      </c>
      <c r="F160" s="30" t="s">
        <v>21</v>
      </c>
      <c r="G160" s="29" t="s">
        <v>22</v>
      </c>
      <c r="H160" s="29" t="s">
        <v>22</v>
      </c>
      <c r="I160" s="29" t="s">
        <v>23</v>
      </c>
      <c r="J160" s="29" t="s">
        <v>24</v>
      </c>
      <c r="K160" s="29" t="s">
        <v>22</v>
      </c>
      <c r="L160" s="29" t="s">
        <v>22</v>
      </c>
      <c r="M160" s="29" t="s">
        <v>22</v>
      </c>
      <c r="N160" s="29" t="s">
        <v>22</v>
      </c>
      <c r="O160" s="29" t="s">
        <v>22</v>
      </c>
      <c r="P160" s="29" t="s">
        <v>22</v>
      </c>
      <c r="Q160" s="29" t="s">
        <v>22</v>
      </c>
      <c r="R160" s="29" t="s">
        <v>24</v>
      </c>
      <c r="S160" s="29" t="s">
        <v>24</v>
      </c>
      <c r="T160" s="29" t="s">
        <v>24</v>
      </c>
    </row>
    <row r="161" spans="2:21" x14ac:dyDescent="0.25">
      <c r="B161" s="7" t="s">
        <v>83</v>
      </c>
      <c r="C161" s="24">
        <f t="shared" ref="C161:T161" si="20">D21+D35+D50+D65+D79+D94+D108+D123+D138+D153</f>
        <v>224.60999999999999</v>
      </c>
      <c r="D161" s="24">
        <f t="shared" si="20"/>
        <v>253.87000000000006</v>
      </c>
      <c r="E161" s="24">
        <f t="shared" si="20"/>
        <v>757.65</v>
      </c>
      <c r="F161" s="24">
        <f t="shared" si="20"/>
        <v>6211.25</v>
      </c>
      <c r="G161" s="24">
        <f t="shared" si="20"/>
        <v>2.42</v>
      </c>
      <c r="H161" s="24">
        <f t="shared" si="20"/>
        <v>2.27</v>
      </c>
      <c r="I161" s="24">
        <f t="shared" si="20"/>
        <v>3723.9800000000005</v>
      </c>
      <c r="J161" s="24">
        <f t="shared" si="20"/>
        <v>1.0299999999999998</v>
      </c>
      <c r="K161" s="24">
        <f t="shared" si="20"/>
        <v>136.74</v>
      </c>
      <c r="L161" s="24">
        <f t="shared" si="20"/>
        <v>6283.88</v>
      </c>
      <c r="M161" s="24">
        <f t="shared" si="20"/>
        <v>7935.19</v>
      </c>
      <c r="N161" s="24">
        <f t="shared" si="20"/>
        <v>2640.8</v>
      </c>
      <c r="O161" s="24">
        <f t="shared" si="20"/>
        <v>1139.02</v>
      </c>
      <c r="P161" s="24">
        <f t="shared" si="20"/>
        <v>3437.48</v>
      </c>
      <c r="Q161" s="24">
        <f t="shared" si="20"/>
        <v>55.09</v>
      </c>
      <c r="R161" s="24">
        <f t="shared" si="20"/>
        <v>635.69999999999993</v>
      </c>
      <c r="S161" s="24">
        <f t="shared" si="20"/>
        <v>149.62</v>
      </c>
      <c r="T161" s="24">
        <f t="shared" si="20"/>
        <v>1454.8400000000001</v>
      </c>
      <c r="U161" s="32"/>
    </row>
    <row r="162" spans="2:21" x14ac:dyDescent="0.25">
      <c r="B162" s="7" t="s">
        <v>84</v>
      </c>
      <c r="C162" s="25">
        <f>C161/10</f>
        <v>22.460999999999999</v>
      </c>
      <c r="D162" s="25">
        <f t="shared" ref="D162:T162" si="21">D161/10</f>
        <v>25.387000000000008</v>
      </c>
      <c r="E162" s="25">
        <f t="shared" si="21"/>
        <v>75.765000000000001</v>
      </c>
      <c r="F162" s="25">
        <f t="shared" si="21"/>
        <v>621.125</v>
      </c>
      <c r="G162" s="25">
        <f t="shared" si="21"/>
        <v>0.24199999999999999</v>
      </c>
      <c r="H162" s="25">
        <f t="shared" si="21"/>
        <v>0.22700000000000001</v>
      </c>
      <c r="I162" s="25">
        <f t="shared" si="21"/>
        <v>372.39800000000002</v>
      </c>
      <c r="J162" s="25">
        <f t="shared" si="21"/>
        <v>0.10299999999999998</v>
      </c>
      <c r="K162" s="25">
        <f t="shared" si="21"/>
        <v>13.674000000000001</v>
      </c>
      <c r="L162" s="25">
        <f t="shared" si="21"/>
        <v>628.38800000000003</v>
      </c>
      <c r="M162" s="25">
        <f t="shared" si="21"/>
        <v>793.51900000000001</v>
      </c>
      <c r="N162" s="25">
        <f t="shared" si="21"/>
        <v>264.08000000000004</v>
      </c>
      <c r="O162" s="25">
        <f t="shared" si="21"/>
        <v>113.902</v>
      </c>
      <c r="P162" s="25">
        <f t="shared" si="21"/>
        <v>343.74799999999999</v>
      </c>
      <c r="Q162" s="25">
        <f t="shared" si="21"/>
        <v>5.5090000000000003</v>
      </c>
      <c r="R162" s="25">
        <f t="shared" si="21"/>
        <v>63.569999999999993</v>
      </c>
      <c r="S162" s="25">
        <f t="shared" si="21"/>
        <v>14.962</v>
      </c>
      <c r="T162" s="25">
        <f t="shared" si="21"/>
        <v>145.48400000000001</v>
      </c>
      <c r="U162" s="32"/>
    </row>
    <row r="163" spans="2:21" ht="44.25" customHeight="1" x14ac:dyDescent="0.25">
      <c r="B163" s="17" t="s">
        <v>85</v>
      </c>
      <c r="C163" s="26">
        <v>14.39</v>
      </c>
      <c r="D163" s="26">
        <f>D161*9/F161*100</f>
        <v>36.785349164821902</v>
      </c>
      <c r="E163" s="26">
        <f>E161*4*100/F161</f>
        <v>48.792111088750254</v>
      </c>
      <c r="F163" s="28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</row>
    <row r="164" spans="2:21" ht="18.75" customHeight="1" x14ac:dyDescent="0.25"/>
    <row r="165" spans="2:21" x14ac:dyDescent="0.25">
      <c r="C165" s="36" t="s">
        <v>86</v>
      </c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</row>
    <row r="167" spans="2:21" x14ac:dyDescent="0.25">
      <c r="B167" s="2" t="s">
        <v>87</v>
      </c>
      <c r="C167" s="37" t="s">
        <v>89</v>
      </c>
      <c r="D167" s="37"/>
    </row>
    <row r="168" spans="2:21" x14ac:dyDescent="0.25">
      <c r="B168" s="33" t="s">
        <v>94</v>
      </c>
      <c r="C168" s="38">
        <f>(C153+C138+C123+C108+C94+C79+C65+C50+C35+C21)/10</f>
        <v>614.4</v>
      </c>
      <c r="D168" s="38"/>
    </row>
    <row r="169" spans="2:21" ht="19.5" customHeight="1" x14ac:dyDescent="0.25"/>
    <row r="170" spans="2:21" ht="18.75" customHeight="1" x14ac:dyDescent="0.25">
      <c r="B170" s="39" t="s">
        <v>119</v>
      </c>
      <c r="C170" s="40"/>
      <c r="D170" s="40"/>
      <c r="E170" s="40"/>
      <c r="F170" s="40"/>
      <c r="G170" s="40"/>
      <c r="H170" s="40"/>
      <c r="I170" s="40"/>
      <c r="J170" s="40"/>
    </row>
  </sheetData>
  <sheetProtection formatCells="0" formatColumns="0" formatRows="0" insertColumns="0" insertRows="0" insertHyperlinks="0" deleteColumns="0" deleteRows="0" sort="0" autoFilter="0" pivotTables="0"/>
  <mergeCells count="98">
    <mergeCell ref="A1:B1"/>
    <mergeCell ref="O1:U1"/>
    <mergeCell ref="A2:G2"/>
    <mergeCell ref="O2:U2"/>
    <mergeCell ref="A3:G3"/>
    <mergeCell ref="O3:U3"/>
    <mergeCell ref="A6:U6"/>
    <mergeCell ref="A8:U8"/>
    <mergeCell ref="A9:A10"/>
    <mergeCell ref="B9:B10"/>
    <mergeCell ref="C9:C10"/>
    <mergeCell ref="D9:F9"/>
    <mergeCell ref="G9:G10"/>
    <mergeCell ref="H9:L9"/>
    <mergeCell ref="M9:U9"/>
    <mergeCell ref="A23:U23"/>
    <mergeCell ref="A24:A25"/>
    <mergeCell ref="B24:B25"/>
    <mergeCell ref="C24:C25"/>
    <mergeCell ref="D24:F24"/>
    <mergeCell ref="G24:G25"/>
    <mergeCell ref="H24:L24"/>
    <mergeCell ref="M24:U24"/>
    <mergeCell ref="A37:U37"/>
    <mergeCell ref="A38:A39"/>
    <mergeCell ref="B38:B39"/>
    <mergeCell ref="C38:C39"/>
    <mergeCell ref="D38:F38"/>
    <mergeCell ref="G38:G39"/>
    <mergeCell ref="H38:L38"/>
    <mergeCell ref="M38:U38"/>
    <mergeCell ref="A52:U52"/>
    <mergeCell ref="A53:A54"/>
    <mergeCell ref="B53:B54"/>
    <mergeCell ref="C53:C54"/>
    <mergeCell ref="D53:F53"/>
    <mergeCell ref="G53:G54"/>
    <mergeCell ref="H53:L53"/>
    <mergeCell ref="M53:U53"/>
    <mergeCell ref="A67:U67"/>
    <mergeCell ref="A68:A69"/>
    <mergeCell ref="B68:B69"/>
    <mergeCell ref="C68:C69"/>
    <mergeCell ref="D68:F68"/>
    <mergeCell ref="G68:G69"/>
    <mergeCell ref="H68:L68"/>
    <mergeCell ref="M68:U68"/>
    <mergeCell ref="A82:U82"/>
    <mergeCell ref="A83:A84"/>
    <mergeCell ref="B83:B84"/>
    <mergeCell ref="C83:C84"/>
    <mergeCell ref="D83:F83"/>
    <mergeCell ref="G83:G84"/>
    <mergeCell ref="H83:L83"/>
    <mergeCell ref="M83:U83"/>
    <mergeCell ref="A96:U96"/>
    <mergeCell ref="A97:A98"/>
    <mergeCell ref="B97:B98"/>
    <mergeCell ref="C97:C98"/>
    <mergeCell ref="D97:F97"/>
    <mergeCell ref="G97:G98"/>
    <mergeCell ref="H97:L97"/>
    <mergeCell ref="M97:U97"/>
    <mergeCell ref="A110:U110"/>
    <mergeCell ref="A111:A112"/>
    <mergeCell ref="B111:B112"/>
    <mergeCell ref="C111:C112"/>
    <mergeCell ref="D111:F111"/>
    <mergeCell ref="G111:G112"/>
    <mergeCell ref="H111:L111"/>
    <mergeCell ref="M111:U111"/>
    <mergeCell ref="A125:U125"/>
    <mergeCell ref="A126:A127"/>
    <mergeCell ref="B126:B127"/>
    <mergeCell ref="C126:C127"/>
    <mergeCell ref="D126:F126"/>
    <mergeCell ref="G126:G127"/>
    <mergeCell ref="H126:L126"/>
    <mergeCell ref="M126:U126"/>
    <mergeCell ref="A140:U140"/>
    <mergeCell ref="A141:A142"/>
    <mergeCell ref="B141:B142"/>
    <mergeCell ref="C141:C142"/>
    <mergeCell ref="D141:F141"/>
    <mergeCell ref="G141:G142"/>
    <mergeCell ref="H141:L141"/>
    <mergeCell ref="M141:U141"/>
    <mergeCell ref="C165:T165"/>
    <mergeCell ref="C167:D167"/>
    <mergeCell ref="C168:D168"/>
    <mergeCell ref="B170:J170"/>
    <mergeCell ref="D156:O156"/>
    <mergeCell ref="A157:S157"/>
    <mergeCell ref="B158:B160"/>
    <mergeCell ref="C158:E158"/>
    <mergeCell ref="F158:F159"/>
    <mergeCell ref="G158:K158"/>
    <mergeCell ref="L158:T158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&amp;R&amp;12&amp;P</oddFooter>
  </headerFooter>
  <rowBreaks count="9" manualBreakCount="9">
    <brk id="22" max="20" man="1"/>
    <brk id="36" max="20" man="1"/>
    <brk id="51" max="20" man="1"/>
    <brk id="66" max="20" man="1"/>
    <brk id="81" max="20" man="1"/>
    <brk id="95" max="20" man="1"/>
    <brk id="109" max="20" man="1"/>
    <brk id="124" max="20" man="1"/>
    <brk id="139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11-18 лет</vt:lpstr>
      <vt:lpstr>'11-18 лет'!Область_печати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</cp:lastModifiedBy>
  <cp:lastPrinted>2022-02-16T08:08:47Z</cp:lastPrinted>
  <dcterms:created xsi:type="dcterms:W3CDTF">2021-09-10T05:35:55Z</dcterms:created>
  <dcterms:modified xsi:type="dcterms:W3CDTF">2022-09-02T06:42:36Z</dcterms:modified>
  <cp:category/>
</cp:coreProperties>
</file>